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40" windowWidth="14325" windowHeight="8070" tabRatio="919" firstSheet="2" activeTab="2"/>
  </bookViews>
  <sheets>
    <sheet name="000000" sheetId="1" state="veryHidden" r:id="rId1"/>
    <sheet name="100000" sheetId="2" state="veryHidden" r:id="rId2"/>
    <sheet name="表屋袋路" sheetId="3" r:id="rId3"/>
    <sheet name="戸建長屋" sheetId="4" r:id="rId4"/>
    <sheet name="建物類型" sheetId="5" r:id="rId5"/>
    <sheet name="建物状態" sheetId="6" r:id="rId6"/>
    <sheet name="保存状態" sheetId="7" r:id="rId7"/>
    <sheet name="敷地規模(外観）" sheetId="8" r:id="rId8"/>
    <sheet name="規模外観類型" sheetId="9" r:id="rId9"/>
    <sheet name="生垣" sheetId="10" r:id="rId10"/>
    <sheet name="鉢植え" sheetId="11" r:id="rId11"/>
    <sheet name="樹木" sheetId="12" r:id="rId12"/>
    <sheet name="敷地間口" sheetId="13" r:id="rId13"/>
    <sheet name="敷地奥行き" sheetId="14" r:id="rId14"/>
    <sheet name="昭和初期型" sheetId="15" r:id="rId15"/>
    <sheet name="腰壁の素材" sheetId="16" r:id="rId16"/>
    <sheet name="ｱﾝｹｰﾄの回答の有無" sheetId="17" r:id="rId17"/>
    <sheet name="町家認識" sheetId="18" r:id="rId18"/>
    <sheet name="建築時期" sheetId="19" r:id="rId19"/>
    <sheet name="利用状況" sheetId="20" r:id="rId20"/>
    <sheet name="所有状況" sheetId="21" r:id="rId21"/>
    <sheet name="敷地規模(ｱﾝｹｰﾄ)" sheetId="22" r:id="rId22"/>
    <sheet name="利用の変化" sheetId="23" r:id="rId23"/>
    <sheet name="所有関係の変化" sheetId="24" r:id="rId24"/>
    <sheet name="賃貸借の変化" sheetId="25" r:id="rId25"/>
    <sheet name="町家志向" sheetId="26" r:id="rId26"/>
    <sheet name="大切なところ" sheetId="27" r:id="rId27"/>
    <sheet name="修繕経歴" sheetId="28" r:id="rId28"/>
    <sheet name="過去の修繕部位" sheetId="29" r:id="rId29"/>
    <sheet name="過去の修繕箇所" sheetId="30" r:id="rId30"/>
    <sheet name="改善意向" sheetId="31" r:id="rId31"/>
    <sheet name="修繕希望部位" sheetId="32" r:id="rId32"/>
    <sheet name="修繕増築希望箇所" sheetId="33" r:id="rId33"/>
    <sheet name="修繕時の外観" sheetId="34" r:id="rId34"/>
    <sheet name="建替え時の用途" sheetId="35" r:id="rId35"/>
    <sheet name="建替え時の構造デザイン" sheetId="36" r:id="rId36"/>
    <sheet name="居住継続の問題点" sheetId="37" r:id="rId37"/>
    <sheet name="活用意向" sheetId="38" r:id="rId38"/>
    <sheet name="まちの将来像" sheetId="39" r:id="rId39"/>
    <sheet name="家族構成" sheetId="40" r:id="rId40"/>
    <sheet name="同居人数" sheetId="41" r:id="rId41"/>
    <sheet name="職業" sheetId="42" r:id="rId42"/>
    <sheet name="年収" sheetId="43" r:id="rId43"/>
    <sheet name="勤め先" sheetId="44" r:id="rId44"/>
    <sheet name="居住開始時期" sheetId="45" r:id="rId45"/>
    <sheet name="建物の満足度" sheetId="46" r:id="rId46"/>
    <sheet name="暮らしの満足度" sheetId="47" r:id="rId47"/>
    <sheet name="役員の名前" sheetId="48" r:id="rId48"/>
    <sheet name="役員経験" sheetId="49" r:id="rId49"/>
    <sheet name="社寺・祭の由来" sheetId="50" r:id="rId50"/>
    <sheet name="お気に入りの散歩コース" sheetId="51" r:id="rId51"/>
    <sheet name="お気に入りの店" sheetId="52" r:id="rId52"/>
    <sheet name="地価水準" sheetId="53" r:id="rId53"/>
    <sheet name="まちの理解者" sheetId="54" r:id="rId54"/>
    <sheet name="現在の新規参入" sheetId="55" r:id="rId55"/>
    <sheet name="今後の新規参入" sheetId="56" r:id="rId56"/>
    <sheet name="まちづくりの手法" sheetId="57" r:id="rId57"/>
    <sheet name="まちづくりの参加意欲" sheetId="58" r:id="rId58"/>
    <sheet name="居住継続意向" sheetId="59" r:id="rId59"/>
    <sheet name="非居住者の居宅先" sheetId="60" r:id="rId60"/>
    <sheet name="創業時期" sheetId="61" r:id="rId61"/>
    <sheet name="現地での創業時期" sheetId="62" r:id="rId62"/>
    <sheet name="業種" sheetId="63" r:id="rId63"/>
    <sheet name="経営形態" sheetId="64" r:id="rId64"/>
    <sheet name="従業員数" sheetId="65" r:id="rId65"/>
    <sheet name="業種の変化" sheetId="66" r:id="rId66"/>
    <sheet name="その他の不動産" sheetId="67" r:id="rId67"/>
    <sheet name="事業の環境変化" sheetId="68" r:id="rId68"/>
    <sheet name="事業用駐車場" sheetId="69" r:id="rId69"/>
    <sheet name="事業展開意向" sheetId="70" r:id="rId70"/>
    <sheet name="事業の継承" sheetId="71" r:id="rId71"/>
    <sheet name="後継者の有無" sheetId="72" r:id="rId72"/>
    <sheet name="都心に相応しい事業" sheetId="73" r:id="rId73"/>
  </sheets>
  <definedNames/>
  <calcPr fullCalcOnLoad="1"/>
</workbook>
</file>

<file path=xl/sharedStrings.xml><?xml version="1.0" encoding="utf-8"?>
<sst xmlns="http://schemas.openxmlformats.org/spreadsheetml/2006/main" count="1603" uniqueCount="582">
  <si>
    <t>①総二階</t>
  </si>
  <si>
    <t>②中二階</t>
  </si>
  <si>
    <t>③三階建て</t>
  </si>
  <si>
    <t>⑤仕舞屋</t>
  </si>
  <si>
    <t>⑥塀付</t>
  </si>
  <si>
    <t>⑦看板建築</t>
  </si>
  <si>
    <t>⑧その他</t>
  </si>
  <si>
    <t>⑨未記入</t>
  </si>
  <si>
    <t>合計</t>
  </si>
  <si>
    <t>件</t>
  </si>
  <si>
    <t>合計</t>
  </si>
  <si>
    <t>町家認識</t>
  </si>
  <si>
    <t>①伝統的町家</t>
  </si>
  <si>
    <t>②町家風建築</t>
  </si>
  <si>
    <t>③木造建築</t>
  </si>
  <si>
    <t>④その他</t>
  </si>
  <si>
    <t>⑤未記入</t>
  </si>
  <si>
    <t>％</t>
  </si>
  <si>
    <t>％</t>
  </si>
  <si>
    <t>①江戸時代</t>
  </si>
  <si>
    <t>②明治前期</t>
  </si>
  <si>
    <t>③明治後期</t>
  </si>
  <si>
    <t>④大正時代</t>
  </si>
  <si>
    <t>⑤昭和終戦前</t>
  </si>
  <si>
    <t>⑥戦後以降</t>
  </si>
  <si>
    <t>⑧未記入</t>
  </si>
  <si>
    <t>建築時期</t>
  </si>
  <si>
    <t>件</t>
  </si>
  <si>
    <t>①住宅専用</t>
  </si>
  <si>
    <t>②住宅･事業両用</t>
  </si>
  <si>
    <t>③事業専用</t>
  </si>
  <si>
    <t>⑥その他</t>
  </si>
  <si>
    <t>未記入</t>
  </si>
  <si>
    <t>利用状況</t>
  </si>
  <si>
    <t>④一部賃貸(住宅用)</t>
  </si>
  <si>
    <t>⑤一部賃貸(事業用)</t>
  </si>
  <si>
    <t>⑥その他</t>
  </si>
  <si>
    <t>⑦未記入</t>
  </si>
  <si>
    <t>合計</t>
  </si>
  <si>
    <t>①持地持家</t>
  </si>
  <si>
    <t>②持地借家</t>
  </si>
  <si>
    <t>③借地持家</t>
  </si>
  <si>
    <t>④借地借家</t>
  </si>
  <si>
    <t>⑤その他</t>
  </si>
  <si>
    <t>①屋根</t>
  </si>
  <si>
    <t>②外壁</t>
  </si>
  <si>
    <t>③内壁</t>
  </si>
  <si>
    <t>④基礎</t>
  </si>
  <si>
    <t>⑤梁･柱</t>
  </si>
  <si>
    <t>⑥床組</t>
  </si>
  <si>
    <t>⑦天井</t>
  </si>
  <si>
    <t>⑧戸･窓</t>
  </si>
  <si>
    <t>⑨その他</t>
  </si>
  <si>
    <t>①台所</t>
  </si>
  <si>
    <t>②洗面所</t>
  </si>
  <si>
    <t>③風呂</t>
  </si>
  <si>
    <t>④出入り口</t>
  </si>
  <si>
    <t>⑤居室</t>
  </si>
  <si>
    <t>⑥事業所</t>
  </si>
  <si>
    <t>⑧外観</t>
  </si>
  <si>
    <t>⑤柱･梁</t>
  </si>
  <si>
    <t>⑥床組み</t>
  </si>
  <si>
    <t>⑨増築</t>
  </si>
  <si>
    <t>⑩その他</t>
  </si>
  <si>
    <t>⑦わからない</t>
  </si>
  <si>
    <t>件</t>
  </si>
  <si>
    <t>％</t>
  </si>
  <si>
    <t>①住宅・事業両用から住宅専用へ</t>
  </si>
  <si>
    <t>②住宅・事業両用から事業専用へ</t>
  </si>
  <si>
    <t>③住宅専用から住宅・事業両用へ</t>
  </si>
  <si>
    <t>④住宅専用から事業専用へ</t>
  </si>
  <si>
    <t>⑤事業専用から住宅・事業両用へ</t>
  </si>
  <si>
    <t>⑥事業専用から住宅専用へ</t>
  </si>
  <si>
    <t>⑦変化なし</t>
  </si>
  <si>
    <t>⑧その他</t>
  </si>
  <si>
    <t>⑨未記入</t>
  </si>
  <si>
    <t>　合計</t>
  </si>
  <si>
    <t>20年間の建物の賃貸借関係の変化</t>
  </si>
  <si>
    <t>件</t>
  </si>
  <si>
    <t>％</t>
  </si>
  <si>
    <t>①所有者全使用から一部賃貸</t>
  </si>
  <si>
    <t>②所有者全使用から全賃貸</t>
  </si>
  <si>
    <t>③一部賃貸から所有者全使用</t>
  </si>
  <si>
    <t>④一部賃貸から全賃貸</t>
  </si>
  <si>
    <t>⑤全賃貸から所有者全使用</t>
  </si>
  <si>
    <t>⑥全賃貸から一部賃貸</t>
  </si>
  <si>
    <t>⑦変化なし</t>
  </si>
  <si>
    <t>⑧その他</t>
  </si>
  <si>
    <t>⑨未記入</t>
  </si>
  <si>
    <t>①伝統的スタイル継承</t>
  </si>
  <si>
    <t>②伝統的スタイル継承と現代風改装</t>
  </si>
  <si>
    <t>③現代風デザインに全面改装</t>
  </si>
  <si>
    <t>④わからない</t>
  </si>
  <si>
    <t>⑥未記入</t>
  </si>
  <si>
    <t>①用途継承</t>
  </si>
  <si>
    <t>②共同住宅に建替え</t>
  </si>
  <si>
    <t>③その他の用途に建替え</t>
  </si>
  <si>
    <t>④わからない</t>
  </si>
  <si>
    <t>⑤未記入</t>
  </si>
  <si>
    <t>建替時の構造・デザイン</t>
  </si>
  <si>
    <t>①伝統的木造建築</t>
  </si>
  <si>
    <t>②現代的デザインの木造建築</t>
  </si>
  <si>
    <t>③伝統的デザインの非木造建築</t>
  </si>
  <si>
    <t>④現代的デザインの非木造建築</t>
  </si>
  <si>
    <t>⑤わからない</t>
  </si>
  <si>
    <t>⑥その他</t>
  </si>
  <si>
    <t>⑦未記入</t>
  </si>
  <si>
    <t>％</t>
  </si>
  <si>
    <t>①相続税</t>
  </si>
  <si>
    <t>②近隣のﾋﾞﾙ･ﾏﾝｼｮﾝ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</si>
  <si>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</si>
  <si>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</si>
  <si>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</si>
  <si>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</si>
  <si>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</si>
  <si>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</si>
  <si>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</si>
  <si>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</si>
  <si>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</si>
  <si>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回答者数</t>
  </si>
  <si>
    <t>％</t>
  </si>
  <si>
    <t>－</t>
  </si>
  <si>
    <t>①頻繁に修繕</t>
  </si>
  <si>
    <t>②かつて修繕</t>
  </si>
  <si>
    <t>③最近修繕</t>
  </si>
  <si>
    <t>④したことがない</t>
  </si>
  <si>
    <t>①修繕したい</t>
  </si>
  <si>
    <t>⑥わからない</t>
  </si>
  <si>
    <t>まちの将来像</t>
  </si>
  <si>
    <t>回答者数</t>
  </si>
  <si>
    <t>－</t>
  </si>
  <si>
    <t>％</t>
  </si>
  <si>
    <t>％</t>
  </si>
  <si>
    <t>①寺社が残る落ち着いたまち</t>
  </si>
  <si>
    <t>②歴史的町並み景観が
守られたまち</t>
  </si>
  <si>
    <t>③伝統文化を受け継ぐまち</t>
  </si>
  <si>
    <t>④住環境が守られたまち</t>
  </si>
  <si>
    <t>⑤伝統産業で活気あるまち</t>
  </si>
  <si>
    <t>⑦ガレージ</t>
  </si>
  <si>
    <t>回答者数</t>
  </si>
  <si>
    <t>－</t>
  </si>
  <si>
    <t>①町家様式がよい</t>
  </si>
  <si>
    <t>②どちらかというと町家様式がよい</t>
  </si>
  <si>
    <t>京町家志向</t>
  </si>
  <si>
    <t>①通庭</t>
  </si>
  <si>
    <t>②坪庭</t>
  </si>
  <si>
    <t>③玄関</t>
  </si>
  <si>
    <t>④座敷</t>
  </si>
  <si>
    <t>⑤縁側</t>
  </si>
  <si>
    <t>⑥奥庭</t>
  </si>
  <si>
    <t>⑦床の間</t>
  </si>
  <si>
    <t>⑧箱階段</t>
  </si>
  <si>
    <t>⑨格子</t>
  </si>
  <si>
    <t>⑩虫籠窓</t>
  </si>
  <si>
    <t>⑪井戸</t>
  </si>
  <si>
    <t>⑫くぐり戸</t>
  </si>
  <si>
    <t>⑬揚げ床几</t>
  </si>
  <si>
    <t>⑭特になし</t>
  </si>
  <si>
    <t>⑮その他</t>
  </si>
  <si>
    <t>回答者数</t>
  </si>
  <si>
    <t>％</t>
  </si>
  <si>
    <t>－</t>
  </si>
  <si>
    <t>％</t>
  </si>
  <si>
    <t>家族構成</t>
  </si>
  <si>
    <t>①高齢単身</t>
  </si>
  <si>
    <t>②高齢夫婦</t>
  </si>
  <si>
    <t>③高齢親子</t>
  </si>
  <si>
    <t>④親子</t>
  </si>
  <si>
    <t>⑤３世代</t>
  </si>
  <si>
    <t>⑥65歳未満単身</t>
  </si>
  <si>
    <t>⑦65歳未満夫婦</t>
  </si>
  <si>
    <t>同居人数</t>
  </si>
  <si>
    <t>⑧未記入</t>
  </si>
  <si>
    <t>①自営業者</t>
  </si>
  <si>
    <t>％</t>
  </si>
  <si>
    <t>①200万円未満</t>
  </si>
  <si>
    <t>②200～400万</t>
  </si>
  <si>
    <t>③400万～700万</t>
  </si>
  <si>
    <t>④700万～1000万</t>
  </si>
  <si>
    <t>⑤1000万以上</t>
  </si>
  <si>
    <t>⑥未記入</t>
  </si>
  <si>
    <t>勤め・就学先</t>
  </si>
  <si>
    <t>④水廻り等設備</t>
  </si>
  <si>
    <t>①伝統や歴史</t>
  </si>
  <si>
    <t>②京都らしい風情</t>
  </si>
  <si>
    <t>③季節の移り変わり</t>
  </si>
  <si>
    <t>⑤自宅での冠婚葬祭</t>
  </si>
  <si>
    <t>⑥習い事等の活用</t>
  </si>
  <si>
    <t>⑦和風建築の感触</t>
  </si>
  <si>
    <t>⑧坪庭・庭などの自然</t>
  </si>
  <si>
    <t>⑨障子等の開放感</t>
  </si>
  <si>
    <t>⑥未記入</t>
  </si>
  <si>
    <t>②古くからの住民</t>
  </si>
  <si>
    <t>⑤地域外の人</t>
  </si>
  <si>
    <t>⑥わからない</t>
  </si>
  <si>
    <t>⑦未記入</t>
  </si>
  <si>
    <t>①大いに活発</t>
  </si>
  <si>
    <t>②ある程度活発</t>
  </si>
  <si>
    <t>③あまり活発でない</t>
  </si>
  <si>
    <t>④全く活発でない</t>
  </si>
  <si>
    <t>⑤わからない</t>
  </si>
  <si>
    <t>①まちづくり協議の場をつくる</t>
  </si>
  <si>
    <t>②地域やまちづくりの学習</t>
  </si>
  <si>
    <t>③地域ｶﾞｲﾄﾞﾌﾞｯｸの作成</t>
  </si>
  <si>
    <t>④地域でのまちづくりへの目標作成</t>
  </si>
  <si>
    <t>⑤地域独自のﾙｰﾙ作成</t>
  </si>
  <si>
    <t>⑥具体的な相談や情報交流</t>
  </si>
  <si>
    <t>⑦法律のみ守るだけ</t>
  </si>
  <si>
    <t>⑧必要ない</t>
  </si>
  <si>
    <t>⑨わからない</t>
  </si>
  <si>
    <t>①町内会等の団体活動を通じて</t>
  </si>
  <si>
    <t>②地域の行事を通じて</t>
  </si>
  <si>
    <t>③新しい検討組織を作って積極的に</t>
  </si>
  <si>
    <t>④検討組織ができれば</t>
  </si>
  <si>
    <t>⑤興味ある活動に</t>
  </si>
  <si>
    <t>⑥したくない</t>
  </si>
  <si>
    <t>①住み続けたい</t>
  </si>
  <si>
    <t>②住み続けたいができない</t>
  </si>
  <si>
    <t>③住み続けたいと思わない</t>
  </si>
  <si>
    <t>④どちらともいえない</t>
  </si>
  <si>
    <t>②２人</t>
  </si>
  <si>
    <t>③３人</t>
  </si>
  <si>
    <t>④４人</t>
  </si>
  <si>
    <t>⑤５人</t>
  </si>
  <si>
    <t>⑥６人</t>
  </si>
  <si>
    <t>職業</t>
  </si>
  <si>
    <t>②会社員</t>
  </si>
  <si>
    <t>③無職</t>
  </si>
  <si>
    <t>④その他</t>
  </si>
  <si>
    <t>⑤未記入</t>
  </si>
  <si>
    <t>件数</t>
  </si>
  <si>
    <t>％</t>
  </si>
  <si>
    <t>②会社員</t>
  </si>
  <si>
    <t>③無職</t>
  </si>
  <si>
    <t>④その他</t>
  </si>
  <si>
    <t>⑤未記入</t>
  </si>
  <si>
    <t>①自宅</t>
  </si>
  <si>
    <t>②徒歩圏</t>
  </si>
  <si>
    <t>③京都市内</t>
  </si>
  <si>
    <t>④京都市外</t>
  </si>
  <si>
    <t>⑤勤務、就学なし</t>
  </si>
  <si>
    <t>①満足</t>
  </si>
  <si>
    <t>②やや満足</t>
  </si>
  <si>
    <t>③どちらでもない</t>
  </si>
  <si>
    <t>④やや不満</t>
  </si>
  <si>
    <t>⑤不満</t>
  </si>
  <si>
    <t>⑥未記入</t>
  </si>
  <si>
    <t>①広さが適当</t>
  </si>
  <si>
    <t>②日当たり・風通し</t>
  </si>
  <si>
    <t>③間取り</t>
  </si>
  <si>
    <t>⑤伝統的様式</t>
  </si>
  <si>
    <t>②京都らしい風情</t>
  </si>
  <si>
    <t>③季節の移り変わり</t>
  </si>
  <si>
    <t>④室内の装い</t>
  </si>
  <si>
    <t>②京都らしい風情</t>
  </si>
  <si>
    <t>③季節の移り変わり</t>
  </si>
  <si>
    <t>①全く知らない</t>
  </si>
  <si>
    <t>②１人</t>
  </si>
  <si>
    <t>③数人</t>
  </si>
  <si>
    <t>④１０人程度</t>
  </si>
  <si>
    <t>⑤それ以上</t>
  </si>
  <si>
    <t>①全くない</t>
  </si>
  <si>
    <t>②一度</t>
  </si>
  <si>
    <t>③数回</t>
  </si>
  <si>
    <t>④今はない</t>
  </si>
  <si>
    <t>⑤ずっと</t>
  </si>
  <si>
    <t>②ほとんど知らない</t>
  </si>
  <si>
    <t>③少し知っている</t>
  </si>
  <si>
    <t>④大体知っている</t>
  </si>
  <si>
    <t>⑤良く知っている</t>
  </si>
  <si>
    <t>①ない</t>
  </si>
  <si>
    <t>②年に数回</t>
  </si>
  <si>
    <t>③月に１回</t>
  </si>
  <si>
    <t>④週に１回</t>
  </si>
  <si>
    <t>⑤ほとんど毎日</t>
  </si>
  <si>
    <t>②１軒</t>
  </si>
  <si>
    <t>③数軒</t>
  </si>
  <si>
    <t>④10軒以上</t>
  </si>
  <si>
    <t>⑤ない</t>
  </si>
  <si>
    <t>①知らない</t>
  </si>
  <si>
    <t>②大体知っている</t>
  </si>
  <si>
    <t>③知っている</t>
  </si>
  <si>
    <t>④未記入</t>
  </si>
  <si>
    <t>①あなた自身</t>
  </si>
  <si>
    <t>③新転入住民</t>
  </si>
  <si>
    <t>④各種団体等の役員</t>
  </si>
  <si>
    <t>－</t>
  </si>
  <si>
    <t>％</t>
  </si>
  <si>
    <t>創業時期</t>
  </si>
  <si>
    <t>①食料品製造業</t>
  </si>
  <si>
    <t>②伝統的製造卸業</t>
  </si>
  <si>
    <t>③小売業</t>
  </si>
  <si>
    <t>④飲食店</t>
  </si>
  <si>
    <t>⑤専門ｻｰﾋﾞｽ業</t>
  </si>
  <si>
    <t>⑥その他ｻｰﾋﾞｽ業</t>
  </si>
  <si>
    <t>⑦建設業</t>
  </si>
  <si>
    <t>経営形態</t>
  </si>
  <si>
    <t>従業員数</t>
  </si>
  <si>
    <t>件</t>
  </si>
  <si>
    <t>①続けたい</t>
  </si>
  <si>
    <t>②規模を拡大したい</t>
  </si>
  <si>
    <t>③支店の数を増やしたい</t>
  </si>
  <si>
    <t>④業種･品目を変えるか増やしたい</t>
  </si>
  <si>
    <t>⑤移転したい</t>
  </si>
  <si>
    <t>⑥規模縮小したい</t>
  </si>
  <si>
    <t>⑦やめたい</t>
  </si>
  <si>
    <t>後継者の有無</t>
  </si>
  <si>
    <t>①決まっている</t>
  </si>
  <si>
    <t>②見通しはある</t>
  </si>
  <si>
    <t>③困っている</t>
  </si>
  <si>
    <t>④考えたことがない</t>
  </si>
  <si>
    <t>⑤必要ない</t>
  </si>
  <si>
    <t>業種</t>
  </si>
  <si>
    <t>同業種の店･事業所</t>
  </si>
  <si>
    <t>異業種の店･事業所</t>
  </si>
  <si>
    <t>ｶﾞﾚｰｼﾞ</t>
  </si>
  <si>
    <t>ﾏﾝｼｮﾝ･ｱﾊﾟｰﾄ</t>
  </si>
  <si>
    <t>ここだけ</t>
  </si>
  <si>
    <t>その他</t>
  </si>
  <si>
    <t>％</t>
  </si>
  <si>
    <t>－</t>
  </si>
  <si>
    <t>回答者数</t>
  </si>
  <si>
    <t>－</t>
  </si>
  <si>
    <t>建物類型</t>
  </si>
  <si>
    <t>④平屋</t>
  </si>
  <si>
    <t>建物類型</t>
  </si>
  <si>
    <t>④平屋</t>
  </si>
  <si>
    <t>未記入</t>
  </si>
  <si>
    <t>建物状態</t>
  </si>
  <si>
    <t>①15坪未満</t>
  </si>
  <si>
    <t>②15～25坪</t>
  </si>
  <si>
    <t>③25～45坪</t>
  </si>
  <si>
    <t>④45～70坪</t>
  </si>
  <si>
    <t>⑤70坪～</t>
  </si>
  <si>
    <t>不明</t>
  </si>
  <si>
    <t>い.そのまま今後も使えそう</t>
  </si>
  <si>
    <t>ろ.今後修理が必要</t>
  </si>
  <si>
    <t>は.今すぐ修理が必要</t>
  </si>
  <si>
    <t>A.外観が全て残っている</t>
  </si>
  <si>
    <t>B.いくつか残っている</t>
  </si>
  <si>
    <t>C.一つだけ残っている</t>
  </si>
  <si>
    <t>D.全く残っていない</t>
  </si>
  <si>
    <t>保存状態</t>
  </si>
  <si>
    <t>敷地面積</t>
  </si>
  <si>
    <t>規模外観類型</t>
  </si>
  <si>
    <t>①小規模①良好町家</t>
  </si>
  <si>
    <t>①小規模②検討町家</t>
  </si>
  <si>
    <t>②中小規模①良好町家</t>
  </si>
  <si>
    <t>②中小規模②検討町家</t>
  </si>
  <si>
    <t>③中規模①良好町家</t>
  </si>
  <si>
    <t>③中規模②検討町家</t>
  </si>
  <si>
    <t>④中大規模①良好町家</t>
  </si>
  <si>
    <t>④中大規模②検討町家</t>
  </si>
  <si>
    <t>⑤大規模①良好町家</t>
  </si>
  <si>
    <t>⑤大規模②検討町家</t>
  </si>
  <si>
    <t>⑥老朽町家</t>
  </si>
  <si>
    <t>⑦規模不明町家</t>
  </si>
  <si>
    <t>居住開始時期</t>
  </si>
  <si>
    <t>居住継続意向</t>
  </si>
  <si>
    <t>事業展開意向</t>
  </si>
  <si>
    <t>改善意向</t>
  </si>
  <si>
    <t>現在の新規参入</t>
  </si>
  <si>
    <t>今後の新規参入</t>
  </si>
  <si>
    <t>町の理解者</t>
  </si>
  <si>
    <t>所有状況</t>
  </si>
  <si>
    <t>20年間の利用の変化</t>
  </si>
  <si>
    <t>２０年間の建物の所有関係の変化</t>
  </si>
  <si>
    <t>②会社名義に</t>
  </si>
  <si>
    <t>③新しく購入</t>
  </si>
  <si>
    <t>④変化なし</t>
  </si>
  <si>
    <t>⑤その他</t>
  </si>
  <si>
    <t>⑦未記入</t>
  </si>
  <si>
    <t>①家族間で所有者名義変更</t>
  </si>
  <si>
    <t>⑥わからない</t>
  </si>
  <si>
    <t>大切なところ</t>
  </si>
  <si>
    <t>修繕希望部位</t>
  </si>
  <si>
    <t>修繕希望箇所</t>
  </si>
  <si>
    <t>修繕時の外観</t>
  </si>
  <si>
    <t>建替え時の用途</t>
  </si>
  <si>
    <t>活用意向</t>
  </si>
  <si>
    <t>年収</t>
  </si>
  <si>
    <t>役員経験</t>
  </si>
  <si>
    <t>社寺・祭の由来</t>
  </si>
  <si>
    <t>散歩コース</t>
  </si>
  <si>
    <t>お気に入りの店</t>
  </si>
  <si>
    <t>地価水準の認識</t>
  </si>
  <si>
    <t>まちづくりの手法</t>
  </si>
  <si>
    <t>まちづくりへの参加意欲</t>
  </si>
  <si>
    <t>非居住者の居宅</t>
  </si>
  <si>
    <t>①徒歩圏</t>
  </si>
  <si>
    <t>②京都市内</t>
  </si>
  <si>
    <t>③京都市外</t>
  </si>
  <si>
    <t>④未記入</t>
  </si>
  <si>
    <t>現地での創業時期</t>
  </si>
  <si>
    <t>①江戸時代</t>
  </si>
  <si>
    <t>①個人経営</t>
  </si>
  <si>
    <t>②株式会社</t>
  </si>
  <si>
    <t>③有限会社</t>
  </si>
  <si>
    <t>④その他</t>
  </si>
  <si>
    <t>その他の不動産</t>
  </si>
  <si>
    <t>事業の環境変化</t>
  </si>
  <si>
    <t>事業用駐車場</t>
  </si>
  <si>
    <t>事業の継承</t>
  </si>
  <si>
    <t>①ぜひとも家族で</t>
  </si>
  <si>
    <t>②出来れば家族で</t>
  </si>
  <si>
    <t>③弟子・他の人に</t>
  </si>
  <si>
    <t>⑤転廃業しても名前だけ</t>
  </si>
  <si>
    <t>⑥必要ない</t>
  </si>
  <si>
    <t>⑦その他</t>
  </si>
  <si>
    <t>⑧未記入</t>
  </si>
  <si>
    <t>表屋袋路</t>
  </si>
  <si>
    <t>表屋</t>
  </si>
  <si>
    <t>％</t>
  </si>
  <si>
    <t>戸建長屋</t>
  </si>
  <si>
    <t>長屋</t>
  </si>
  <si>
    <t>以外</t>
  </si>
  <si>
    <t>生垣</t>
  </si>
  <si>
    <t>昭和初期</t>
  </si>
  <si>
    <t>樹木</t>
  </si>
  <si>
    <t>鉢植え</t>
  </si>
  <si>
    <t>昭和初期</t>
  </si>
  <si>
    <t>①石張り壁</t>
  </si>
  <si>
    <t>②タイル壁</t>
  </si>
  <si>
    <t>③人造石研ぎ出し</t>
  </si>
  <si>
    <t>④その他</t>
  </si>
  <si>
    <t>⑤未記入</t>
  </si>
  <si>
    <t>戸建て</t>
  </si>
  <si>
    <t>②増築したい</t>
  </si>
  <si>
    <t>③建替えしたい</t>
  </si>
  <si>
    <t>④改善したいが困難</t>
  </si>
  <si>
    <t>⑤今のままで良い</t>
  </si>
  <si>
    <t>アンケートの回答の有無</t>
  </si>
  <si>
    <t>あり</t>
  </si>
  <si>
    <t>なし</t>
  </si>
  <si>
    <t>⑦ｶﾞﾚｰｼﾞ</t>
  </si>
  <si>
    <t>過去の修繕部位</t>
  </si>
  <si>
    <t>過去の修繕箇所</t>
  </si>
  <si>
    <t>■京町家まちづくり調査</t>
  </si>
  <si>
    <t>■市民調査「木の文化都市：京都の伝統的都市居住の作法と様式に関する研究」</t>
  </si>
  <si>
    <t>■調査合計</t>
  </si>
  <si>
    <t>戸建て</t>
  </si>
  <si>
    <t>あり</t>
  </si>
  <si>
    <t>なし</t>
  </si>
  <si>
    <t>②住宅･事業両用</t>
  </si>
  <si>
    <t>所有状況</t>
  </si>
  <si>
    <t>％</t>
  </si>
  <si>
    <t>①持地持家</t>
  </si>
  <si>
    <t>②持地借家</t>
  </si>
  <si>
    <t>③借地持家</t>
  </si>
  <si>
    <t>④借地借家</t>
  </si>
  <si>
    <t>⑥未記入</t>
  </si>
  <si>
    <t>③近代的なビルがよい</t>
  </si>
  <si>
    <t>④どちらでもよい</t>
  </si>
  <si>
    <t>％</t>
  </si>
  <si>
    <t>修繕経歴</t>
  </si>
  <si>
    <t>居住継続の問題点</t>
  </si>
  <si>
    <t>⑧観光・居住の混在するまち</t>
  </si>
  <si>
    <t>⑨頻繁に観光客が訪れるまち</t>
  </si>
  <si>
    <t>⑩近代的で災害に強いまち</t>
  </si>
  <si>
    <t>⑪その他</t>
  </si>
  <si>
    <t>⑦街路・公共施設が充実したまち</t>
  </si>
  <si>
    <t>⑥身近な商店がたくさん並ぶまち</t>
  </si>
  <si>
    <t>建物の満足度　　　　　　　</t>
  </si>
  <si>
    <t>暮らしの満足度　　　　　　　　　　　　　</t>
  </si>
  <si>
    <t>⑦未記入</t>
  </si>
  <si>
    <t>⑦未記入</t>
  </si>
  <si>
    <t>①自分のみ</t>
  </si>
  <si>
    <t>②夫婦のみ</t>
  </si>
  <si>
    <t>③家族のみ</t>
  </si>
  <si>
    <t>④４人以下</t>
  </si>
  <si>
    <t>⑤５～２０人</t>
  </si>
  <si>
    <t>⑥２１～５０人</t>
  </si>
  <si>
    <t>⑦５１人以上</t>
  </si>
  <si>
    <t>①敷地内</t>
  </si>
  <si>
    <t>②敷地外駐車場所有</t>
  </si>
  <si>
    <t>③敷地外駐車場賃貸</t>
  </si>
  <si>
    <t>④決めていない</t>
  </si>
  <si>
    <t>⑤その他</t>
  </si>
  <si>
    <t>④業種･品目を変えるか増やしたい</t>
  </si>
  <si>
    <t>①客数減少</t>
  </si>
  <si>
    <t>②小規模･老朽化</t>
  </si>
  <si>
    <t>③時代にあわない</t>
  </si>
  <si>
    <t>④経営方法</t>
  </si>
  <si>
    <t>⑤競争相手の増加</t>
  </si>
  <si>
    <t>⑥人手･後継者不足</t>
  </si>
  <si>
    <t>⑦商売環境の悪化</t>
  </si>
  <si>
    <t>⑧商売発展方法の不足</t>
  </si>
  <si>
    <t>⑨地域特性の活かし方が分からない</t>
  </si>
  <si>
    <t>⑩なし</t>
  </si>
  <si>
    <t>⑪その他</t>
  </si>
  <si>
    <t>④法人として</t>
  </si>
  <si>
    <t>壁の素材</t>
  </si>
  <si>
    <t>1間以下</t>
  </si>
  <si>
    <t>1間～2間以下</t>
  </si>
  <si>
    <t>2間～2.5間以下</t>
  </si>
  <si>
    <t>2.5間～3間以下</t>
  </si>
  <si>
    <t>3間～3.5間以下</t>
  </si>
  <si>
    <t>3.5間～4間以下</t>
  </si>
  <si>
    <t>4間～5間以下</t>
  </si>
  <si>
    <t>5間～7間以下</t>
  </si>
  <si>
    <t>7間～10間以下</t>
  </si>
  <si>
    <t>10間～</t>
  </si>
  <si>
    <t>10間超～15間以下</t>
  </si>
  <si>
    <t>15間超～20間以下</t>
  </si>
  <si>
    <t>20間超～</t>
  </si>
  <si>
    <t>3間以下</t>
  </si>
  <si>
    <t>3間超～5間以下</t>
  </si>
  <si>
    <t>5間超～7間以下</t>
  </si>
  <si>
    <t>7間超～10間以下</t>
  </si>
  <si>
    <t>①事業所</t>
  </si>
  <si>
    <t>②卸売業</t>
  </si>
  <si>
    <t>④飲食業</t>
  </si>
  <si>
    <t>⑤ｷﾞｬﾗﾘｰ･ｱﾄﾘｴ</t>
  </si>
  <si>
    <t>⑥作業所･工場</t>
  </si>
  <si>
    <t>⑦教室</t>
  </si>
  <si>
    <t>敷地規模</t>
  </si>
  <si>
    <t>都心に相応しい事業</t>
  </si>
  <si>
    <t>敷地の間口</t>
  </si>
  <si>
    <t>敷地の奥行き</t>
  </si>
  <si>
    <t>役員の名前</t>
  </si>
  <si>
    <t>袋路</t>
  </si>
  <si>
    <t>％</t>
  </si>
  <si>
    <t>事業の変化</t>
  </si>
  <si>
    <t>合計</t>
  </si>
  <si>
    <t>①変化なし</t>
  </si>
  <si>
    <t>②変化１回</t>
  </si>
  <si>
    <t>③変化２回</t>
  </si>
  <si>
    <t>④未記入</t>
  </si>
  <si>
    <t>⑦不明</t>
  </si>
  <si>
    <t>あり</t>
  </si>
  <si>
    <t>なし</t>
  </si>
  <si>
    <t>未記入</t>
  </si>
  <si>
    <t>－</t>
  </si>
  <si>
    <t>回答者数</t>
  </si>
  <si>
    <t>－</t>
  </si>
  <si>
    <t>（母数-悉皆全京町家件数）</t>
  </si>
  <si>
    <t>（母数-悉皆全京町家件数）</t>
  </si>
  <si>
    <t>（母数-悉皆全調査件数）</t>
  </si>
  <si>
    <t>（母数-悉皆全調査件数）</t>
  </si>
  <si>
    <t>（母数-悉皆全京町家件数のうち、建物類型において①～③と答えたもの）</t>
  </si>
  <si>
    <t>（母数-悉皆全京町家件数のうち、昭和初期型と答えたもの）</t>
  </si>
  <si>
    <t>（母数-悉皆全調査件数に対するアンケート配布数）</t>
  </si>
  <si>
    <t>（母数-悉皆全調査件数に対するアンケート配布数）</t>
  </si>
  <si>
    <t>（母数-アンケート全京町家件数）</t>
  </si>
  <si>
    <t>（母数-アンケート全京町家件数）</t>
  </si>
  <si>
    <t>（母数-アンケート全京町家件数）</t>
  </si>
  <si>
    <t>（母数-アンケート全京町家件数による複数回答）</t>
  </si>
  <si>
    <t>（母数-アンケート全京町家件数のうち修繕経歴において①～③と答えたものによる複数回答）</t>
  </si>
  <si>
    <t>（母数-アンケート全京町家件数のうち、改善意向において①、②と答えたものによる複数回答）</t>
  </si>
  <si>
    <t>（母数-アンケート全京町家件数のうち、修繕経歴において①～③と答えたものによる複数回答）</t>
  </si>
  <si>
    <t>（母数-アンケート全京町家件数のうち、改善意向において①、②と答えたもの）</t>
  </si>
  <si>
    <t>（母数-アンケート全京町家件数のうち、改善意向において③と答えたもの）</t>
  </si>
  <si>
    <t>■京町家まちづくり調査</t>
  </si>
  <si>
    <t>（母数-アンケート全京町家件数による複数回答）</t>
  </si>
  <si>
    <t>（母数-アンケート全京町家件数）</t>
  </si>
  <si>
    <t>（母数-アンケート全京町家件数のうち、持家と答えたもの）</t>
  </si>
  <si>
    <t>（母数-アンケート全京町家件数(居住者））</t>
  </si>
  <si>
    <t>（母数-アンケート全京町家件数(居住者））</t>
  </si>
  <si>
    <t>（母数-アンケート全回答者数）</t>
  </si>
  <si>
    <t>①単身</t>
  </si>
  <si>
    <t>⑦７人以上</t>
  </si>
  <si>
    <t>（母数-アンケート全京町家件数(居住者））</t>
  </si>
  <si>
    <t>（母数-アンケート全京町家件数(居住者）による複数回答）</t>
  </si>
  <si>
    <t>（母数-アンケート全京町家件数(事業者））</t>
  </si>
  <si>
    <t>（母数-アンケート全京町家件数(事業者））</t>
  </si>
  <si>
    <t>（母数-アンケート全京町家件数(事業者）による複数回答）</t>
  </si>
  <si>
    <t>（母数-アンケート全京町家件数(事業者）による複数回答）</t>
  </si>
  <si>
    <t>（母数-アンケート全京町家件数(事業者）による複数回答）</t>
  </si>
  <si>
    <t>（母数-アンケート全京町家件数による複数回答）</t>
  </si>
  <si>
    <t>（母数-アンケート全京町家件数(事業者））</t>
  </si>
  <si>
    <t>①資産継承のため土地売却可</t>
  </si>
  <si>
    <t>②資産活用し、この土地を継承</t>
  </si>
  <si>
    <t>③このまま利用</t>
  </si>
  <si>
    <t>④一部賃貸しても建物維持</t>
  </si>
  <si>
    <t>⑤全部賃貸しても建物維持</t>
  </si>
  <si>
    <t>⑥建物維持のため売却可</t>
  </si>
  <si>
    <t>①行ったことがない</t>
  </si>
  <si>
    <t>④もう少し抑えるべき</t>
  </si>
  <si>
    <t>⑤もっと抑えるべき</t>
  </si>
  <si>
    <t>①もっと活発にすべき</t>
  </si>
  <si>
    <t>②もう少し活発にすべき</t>
  </si>
  <si>
    <t>③今程度でよい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</si>
</sst>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* #,##0_);_(* \(#,##0\);_(* &quot;-&quot;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0.0%"/>
    <numFmt numFmtId="188" formatCode="#,##0;\-#,##0;&quot;-&quot;"/>
    <numFmt numFmtId="189" formatCode="#,##0_);[Red]\(#,##0\)"/>
    <numFmt numFmtId="190" formatCode="#,##0.00_ "/>
    <numFmt numFmtId="191" formatCode="0.0_ "/>
    <numFmt numFmtId="192" formatCode="0_ "/>
    <numFmt numFmtId="193" formatCode="#,##0.0_ "/>
    <numFmt numFmtId="194" formatCode="#,##0_);\(#,##0\)"/>
  </numFmts>
  <fonts count="17">
    <font>
      <sz val="11"/>
      <name val="ＭＳ Ｐゴシック"/>
      <family val="0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color indexed="8"/>
      <name val="ＭＳ Ｐゴシック"/>
      <family val="3"/>
    </font>
    <font>
      <b/>
      <sz val="9.5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/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thin"/>
      <right style="hair">
        <color indexed="8"/>
      </right>
      <top style="thin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thin">
        <color indexed="8"/>
      </left>
      <right style="hair"/>
      <top style="thin"/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058">
    <xf numFmtId="0" fontId="0" fillId="0" borderId="0" xfId="0" applyAlignment="1">
      <alignment/>
    </xf>
    <xf numFmtId="0" fontId="2" fillId="2" borderId="3" xfId="92" applyFont="1" applyFill="1" applyBorder="1" applyAlignment="1">
      <alignment horizontal="center" vertical="center"/>
      <protection/>
    </xf>
    <xf numFmtId="0" fontId="2" fillId="0" borderId="0" xfId="92" applyFont="1" applyAlignment="1">
      <alignment vertical="center"/>
      <protection/>
    </xf>
    <xf numFmtId="0" fontId="2" fillId="2" borderId="4" xfId="92" applyFont="1" applyFill="1" applyBorder="1" applyAlignment="1">
      <alignment horizontal="center" vertical="center"/>
      <protection/>
    </xf>
    <xf numFmtId="0" fontId="2" fillId="0" borderId="5" xfId="92" applyFont="1" applyFill="1" applyBorder="1" applyAlignment="1">
      <alignment horizontal="left" vertical="center" wrapText="1"/>
      <protection/>
    </xf>
    <xf numFmtId="187" fontId="2" fillId="0" borderId="5" xfId="92" applyNumberFormat="1" applyFont="1" applyBorder="1" applyAlignment="1">
      <alignment vertical="center"/>
      <protection/>
    </xf>
    <xf numFmtId="0" fontId="2" fillId="0" borderId="6" xfId="92" applyFont="1" applyFill="1" applyBorder="1" applyAlignment="1">
      <alignment horizontal="left" vertical="center" wrapText="1"/>
      <protection/>
    </xf>
    <xf numFmtId="187" fontId="2" fillId="0" borderId="6" xfId="92" applyNumberFormat="1" applyFont="1" applyBorder="1" applyAlignment="1">
      <alignment vertical="center"/>
      <protection/>
    </xf>
    <xf numFmtId="0" fontId="2" fillId="0" borderId="7" xfId="92" applyFont="1" applyFill="1" applyBorder="1" applyAlignment="1">
      <alignment horizontal="left" vertical="center" wrapText="1"/>
      <protection/>
    </xf>
    <xf numFmtId="187" fontId="2" fillId="0" borderId="7" xfId="92" applyNumberFormat="1" applyFont="1" applyBorder="1" applyAlignment="1">
      <alignment vertical="center"/>
      <protection/>
    </xf>
    <xf numFmtId="0" fontId="2" fillId="0" borderId="8" xfId="92" applyFont="1" applyBorder="1" applyAlignment="1">
      <alignment vertical="center"/>
      <protection/>
    </xf>
    <xf numFmtId="187" fontId="2" fillId="0" borderId="8" xfId="92" applyNumberFormat="1" applyFont="1" applyBorder="1" applyAlignment="1">
      <alignment vertical="center"/>
      <protection/>
    </xf>
    <xf numFmtId="0" fontId="2" fillId="0" borderId="9" xfId="92" applyFont="1" applyFill="1" applyBorder="1" applyAlignment="1">
      <alignment horizontal="left" vertical="center" wrapText="1"/>
      <protection/>
    </xf>
    <xf numFmtId="187" fontId="2" fillId="0" borderId="9" xfId="92" applyNumberFormat="1" applyFont="1" applyBorder="1" applyAlignment="1">
      <alignment vertical="center"/>
      <protection/>
    </xf>
    <xf numFmtId="0" fontId="2" fillId="0" borderId="10" xfId="92" applyFont="1" applyBorder="1" applyAlignment="1">
      <alignment vertical="center"/>
      <protection/>
    </xf>
    <xf numFmtId="187" fontId="2" fillId="0" borderId="10" xfId="92" applyNumberFormat="1" applyFont="1" applyBorder="1" applyAlignment="1">
      <alignment vertical="center"/>
      <protection/>
    </xf>
    <xf numFmtId="187" fontId="2" fillId="0" borderId="9" xfId="92" applyNumberFormat="1" applyFont="1" applyFill="1" applyBorder="1" applyAlignment="1">
      <alignment horizontal="right" vertical="center" wrapText="1"/>
      <protection/>
    </xf>
    <xf numFmtId="187" fontId="2" fillId="0" borderId="6" xfId="92" applyNumberFormat="1" applyFont="1" applyFill="1" applyBorder="1" applyAlignment="1">
      <alignment horizontal="right" vertical="center" wrapText="1"/>
      <protection/>
    </xf>
    <xf numFmtId="187" fontId="2" fillId="0" borderId="7" xfId="92" applyNumberFormat="1" applyFont="1" applyFill="1" applyBorder="1" applyAlignment="1">
      <alignment horizontal="right" vertical="center" wrapText="1"/>
      <protection/>
    </xf>
    <xf numFmtId="187" fontId="2" fillId="0" borderId="10" xfId="92" applyNumberFormat="1" applyFont="1" applyFill="1" applyBorder="1" applyAlignment="1">
      <alignment horizontal="right" vertical="center" wrapText="1"/>
      <protection/>
    </xf>
    <xf numFmtId="0" fontId="2" fillId="0" borderId="6" xfId="86" applyFont="1" applyFill="1" applyBorder="1" applyAlignment="1">
      <alignment horizontal="left" vertical="center" wrapText="1"/>
      <protection/>
    </xf>
    <xf numFmtId="0" fontId="2" fillId="2" borderId="10" xfId="86" applyFont="1" applyFill="1" applyBorder="1" applyAlignment="1">
      <alignment horizontal="center" vertical="center"/>
      <protection/>
    </xf>
    <xf numFmtId="0" fontId="2" fillId="0" borderId="10" xfId="86" applyFont="1" applyBorder="1" applyAlignment="1">
      <alignment horizontal="left" vertical="center"/>
      <protection/>
    </xf>
    <xf numFmtId="186" fontId="2" fillId="0" borderId="6" xfId="86" applyNumberFormat="1" applyFont="1" applyBorder="1" applyAlignment="1">
      <alignment vertical="center"/>
      <protection/>
    </xf>
    <xf numFmtId="187" fontId="2" fillId="0" borderId="6" xfId="86" applyNumberFormat="1" applyFont="1" applyBorder="1" applyAlignment="1">
      <alignment vertical="center"/>
      <protection/>
    </xf>
    <xf numFmtId="186" fontId="2" fillId="0" borderId="10" xfId="86" applyNumberFormat="1" applyFont="1" applyBorder="1" applyAlignment="1">
      <alignment vertical="center"/>
      <protection/>
    </xf>
    <xf numFmtId="187" fontId="2" fillId="0" borderId="10" xfId="86" applyNumberFormat="1" applyFont="1" applyBorder="1" applyAlignment="1">
      <alignment vertical="center"/>
      <protection/>
    </xf>
    <xf numFmtId="0" fontId="2" fillId="0" borderId="0" xfId="86" applyFont="1" applyAlignment="1">
      <alignment vertical="center"/>
      <protection/>
    </xf>
    <xf numFmtId="0" fontId="2" fillId="2" borderId="3" xfId="88" applyFont="1" applyFill="1" applyBorder="1" applyAlignment="1">
      <alignment horizontal="center" vertical="center"/>
      <protection/>
    </xf>
    <xf numFmtId="0" fontId="2" fillId="0" borderId="0" xfId="88" applyFont="1" applyAlignment="1">
      <alignment vertical="center"/>
      <protection/>
    </xf>
    <xf numFmtId="0" fontId="2" fillId="0" borderId="5" xfId="88" applyFont="1" applyFill="1" applyBorder="1" applyAlignment="1">
      <alignment horizontal="left" vertical="center"/>
      <protection/>
    </xf>
    <xf numFmtId="187" fontId="2" fillId="0" borderId="5" xfId="88" applyNumberFormat="1" applyFont="1" applyBorder="1" applyAlignment="1">
      <alignment vertical="center"/>
      <protection/>
    </xf>
    <xf numFmtId="0" fontId="2" fillId="0" borderId="6" xfId="88" applyFont="1" applyFill="1" applyBorder="1" applyAlignment="1">
      <alignment horizontal="left" vertical="center"/>
      <protection/>
    </xf>
    <xf numFmtId="187" fontId="2" fillId="0" borderId="6" xfId="88" applyNumberFormat="1" applyFont="1" applyBorder="1" applyAlignment="1">
      <alignment vertical="center"/>
      <protection/>
    </xf>
    <xf numFmtId="0" fontId="2" fillId="0" borderId="7" xfId="88" applyFont="1" applyFill="1" applyBorder="1" applyAlignment="1">
      <alignment horizontal="left" vertical="center"/>
      <protection/>
    </xf>
    <xf numFmtId="187" fontId="2" fillId="0" borderId="7" xfId="88" applyNumberFormat="1" applyFont="1" applyBorder="1" applyAlignment="1">
      <alignment vertical="center"/>
      <protection/>
    </xf>
    <xf numFmtId="0" fontId="2" fillId="0" borderId="8" xfId="88" applyFont="1" applyFill="1" applyBorder="1" applyAlignment="1">
      <alignment horizontal="left" vertical="center"/>
      <protection/>
    </xf>
    <xf numFmtId="187" fontId="2" fillId="0" borderId="10" xfId="88" applyNumberFormat="1" applyFont="1" applyBorder="1" applyAlignment="1">
      <alignment vertical="center"/>
      <protection/>
    </xf>
    <xf numFmtId="186" fontId="2" fillId="0" borderId="5" xfId="88" applyNumberFormat="1" applyFont="1" applyFill="1" applyBorder="1" applyAlignment="1">
      <alignment horizontal="right" vertical="center"/>
      <protection/>
    </xf>
    <xf numFmtId="0" fontId="2" fillId="0" borderId="6" xfId="88" applyFont="1" applyFill="1" applyBorder="1" applyAlignment="1">
      <alignment horizontal="left" vertical="center" wrapText="1"/>
      <protection/>
    </xf>
    <xf numFmtId="186" fontId="2" fillId="0" borderId="6" xfId="88" applyNumberFormat="1" applyFont="1" applyFill="1" applyBorder="1" applyAlignment="1">
      <alignment horizontal="right" vertical="center"/>
      <protection/>
    </xf>
    <xf numFmtId="186" fontId="2" fillId="0" borderId="7" xfId="88" applyNumberFormat="1" applyFont="1" applyFill="1" applyBorder="1" applyAlignment="1">
      <alignment horizontal="right" vertical="center"/>
      <protection/>
    </xf>
    <xf numFmtId="187" fontId="2" fillId="0" borderId="8" xfId="88" applyNumberFormat="1" applyFont="1" applyBorder="1" applyAlignment="1">
      <alignment vertical="center"/>
      <protection/>
    </xf>
    <xf numFmtId="0" fontId="2" fillId="0" borderId="0" xfId="35" applyFont="1">
      <alignment/>
      <protection/>
    </xf>
    <xf numFmtId="0" fontId="2" fillId="2" borderId="10" xfId="36" applyFont="1" applyFill="1" applyBorder="1" applyAlignment="1">
      <alignment horizontal="center" vertical="center"/>
      <protection/>
    </xf>
    <xf numFmtId="0" fontId="2" fillId="0" borderId="0" xfId="36" applyFont="1" applyBorder="1">
      <alignment/>
      <protection/>
    </xf>
    <xf numFmtId="0" fontId="2" fillId="0" borderId="11" xfId="36" applyFont="1" applyFill="1" applyBorder="1" applyAlignment="1">
      <alignment vertical="center" wrapText="1"/>
      <protection/>
    </xf>
    <xf numFmtId="187" fontId="2" fillId="0" borderId="11" xfId="36" applyNumberFormat="1" applyFont="1" applyBorder="1" applyAlignment="1">
      <alignment vertical="center"/>
      <protection/>
    </xf>
    <xf numFmtId="0" fontId="2" fillId="0" borderId="6" xfId="36" applyFont="1" applyFill="1" applyBorder="1" applyAlignment="1">
      <alignment vertical="center" wrapText="1"/>
      <protection/>
    </xf>
    <xf numFmtId="187" fontId="2" fillId="0" borderId="6" xfId="36" applyNumberFormat="1" applyFont="1" applyBorder="1" applyAlignment="1">
      <alignment vertical="center"/>
      <protection/>
    </xf>
    <xf numFmtId="0" fontId="2" fillId="0" borderId="12" xfId="36" applyFont="1" applyFill="1" applyBorder="1" applyAlignment="1">
      <alignment vertical="center" wrapText="1"/>
      <protection/>
    </xf>
    <xf numFmtId="187" fontId="2" fillId="0" borderId="12" xfId="36" applyNumberFormat="1" applyFont="1" applyBorder="1" applyAlignment="1">
      <alignment vertical="center"/>
      <protection/>
    </xf>
    <xf numFmtId="0" fontId="2" fillId="0" borderId="10" xfId="36" applyFont="1" applyBorder="1" applyAlignment="1">
      <alignment vertical="center"/>
      <protection/>
    </xf>
    <xf numFmtId="187" fontId="2" fillId="0" borderId="10" xfId="36" applyNumberFormat="1" applyFont="1" applyBorder="1" applyAlignment="1">
      <alignment vertical="center"/>
      <protection/>
    </xf>
    <xf numFmtId="0" fontId="2" fillId="2" borderId="4" xfId="38" applyFont="1" applyFill="1" applyBorder="1" applyAlignment="1">
      <alignment horizontal="center" vertical="center"/>
      <protection/>
    </xf>
    <xf numFmtId="0" fontId="1" fillId="0" borderId="0" xfId="38">
      <alignment/>
      <protection/>
    </xf>
    <xf numFmtId="0" fontId="2" fillId="0" borderId="13" xfId="38" applyFont="1" applyFill="1" applyBorder="1" applyAlignment="1">
      <alignment vertical="center" wrapText="1"/>
      <protection/>
    </xf>
    <xf numFmtId="187" fontId="2" fillId="0" borderId="13" xfId="38" applyNumberFormat="1" applyFont="1" applyBorder="1" applyAlignment="1">
      <alignment vertical="center"/>
      <protection/>
    </xf>
    <xf numFmtId="187" fontId="1" fillId="0" borderId="0" xfId="38" applyNumberFormat="1">
      <alignment/>
      <protection/>
    </xf>
    <xf numFmtId="0" fontId="2" fillId="0" borderId="14" xfId="38" applyFont="1" applyFill="1" applyBorder="1" applyAlignment="1">
      <alignment vertical="center" wrapText="1"/>
      <protection/>
    </xf>
    <xf numFmtId="187" fontId="2" fillId="0" borderId="14" xfId="38" applyNumberFormat="1" applyFont="1" applyBorder="1" applyAlignment="1">
      <alignment vertical="center"/>
      <protection/>
    </xf>
    <xf numFmtId="0" fontId="2" fillId="0" borderId="15" xfId="38" applyFont="1" applyFill="1" applyBorder="1" applyAlignment="1">
      <alignment vertical="center" wrapText="1"/>
      <protection/>
    </xf>
    <xf numFmtId="187" fontId="2" fillId="0" borderId="15" xfId="38" applyNumberFormat="1" applyFont="1" applyBorder="1" applyAlignment="1">
      <alignment vertical="center"/>
      <protection/>
    </xf>
    <xf numFmtId="0" fontId="2" fillId="0" borderId="4" xfId="38" applyFont="1" applyBorder="1" applyAlignment="1">
      <alignment vertical="center"/>
      <protection/>
    </xf>
    <xf numFmtId="187" fontId="2" fillId="0" borderId="4" xfId="38" applyNumberFormat="1" applyFont="1" applyBorder="1" applyAlignment="1">
      <alignment vertical="center"/>
      <protection/>
    </xf>
    <xf numFmtId="0" fontId="2" fillId="2" borderId="4" xfId="41" applyFont="1" applyFill="1" applyBorder="1" applyAlignment="1">
      <alignment horizontal="center" vertical="center"/>
      <protection/>
    </xf>
    <xf numFmtId="0" fontId="1" fillId="0" borderId="0" xfId="41">
      <alignment/>
      <protection/>
    </xf>
    <xf numFmtId="0" fontId="2" fillId="0" borderId="13" xfId="41" applyFont="1" applyFill="1" applyBorder="1" applyAlignment="1">
      <alignment vertical="center" wrapText="1"/>
      <protection/>
    </xf>
    <xf numFmtId="187" fontId="2" fillId="0" borderId="13" xfId="41" applyNumberFormat="1" applyFont="1" applyBorder="1" applyAlignment="1">
      <alignment vertical="center"/>
      <protection/>
    </xf>
    <xf numFmtId="0" fontId="2" fillId="0" borderId="14" xfId="41" applyFont="1" applyFill="1" applyBorder="1" applyAlignment="1">
      <alignment vertical="center" wrapText="1"/>
      <protection/>
    </xf>
    <xf numFmtId="187" fontId="2" fillId="0" borderId="14" xfId="41" applyNumberFormat="1" applyFont="1" applyBorder="1" applyAlignment="1">
      <alignment vertical="center"/>
      <protection/>
    </xf>
    <xf numFmtId="0" fontId="2" fillId="0" borderId="16" xfId="41" applyFont="1" applyFill="1" applyBorder="1" applyAlignment="1">
      <alignment vertical="center" wrapText="1"/>
      <protection/>
    </xf>
    <xf numFmtId="187" fontId="2" fillId="0" borderId="16" xfId="41" applyNumberFormat="1" applyFont="1" applyBorder="1" applyAlignment="1">
      <alignment vertical="center"/>
      <protection/>
    </xf>
    <xf numFmtId="0" fontId="2" fillId="0" borderId="4" xfId="41" applyFont="1" applyBorder="1" applyAlignment="1">
      <alignment vertical="center"/>
      <protection/>
    </xf>
    <xf numFmtId="187" fontId="2" fillId="0" borderId="4" xfId="41" applyNumberFormat="1" applyFont="1" applyBorder="1" applyAlignment="1">
      <alignment vertical="center"/>
      <protection/>
    </xf>
    <xf numFmtId="0" fontId="2" fillId="2" borderId="4" xfId="42" applyFont="1" applyFill="1" applyBorder="1" applyAlignment="1">
      <alignment horizontal="center" vertical="center"/>
      <protection/>
    </xf>
    <xf numFmtId="0" fontId="1" fillId="0" borderId="0" xfId="42">
      <alignment/>
      <protection/>
    </xf>
    <xf numFmtId="0" fontId="2" fillId="0" borderId="4" xfId="42" applyFont="1" applyBorder="1" applyAlignment="1">
      <alignment vertical="center"/>
      <protection/>
    </xf>
    <xf numFmtId="187" fontId="2" fillId="0" borderId="4" xfId="42" applyNumberFormat="1" applyFont="1" applyBorder="1" applyAlignment="1">
      <alignment vertical="center"/>
      <protection/>
    </xf>
    <xf numFmtId="0" fontId="2" fillId="2" borderId="4" xfId="43" applyFont="1" applyFill="1" applyBorder="1" applyAlignment="1">
      <alignment horizontal="center" vertical="center"/>
      <protection/>
    </xf>
    <xf numFmtId="0" fontId="1" fillId="0" borderId="0" xfId="43">
      <alignment/>
      <protection/>
    </xf>
    <xf numFmtId="0" fontId="2" fillId="0" borderId="13" xfId="43" applyFont="1" applyFill="1" applyBorder="1" applyAlignment="1">
      <alignment vertical="center" wrapText="1"/>
      <protection/>
    </xf>
    <xf numFmtId="0" fontId="2" fillId="0" borderId="14" xfId="43" applyFont="1" applyFill="1" applyBorder="1" applyAlignment="1">
      <alignment vertical="center" wrapText="1"/>
      <protection/>
    </xf>
    <xf numFmtId="0" fontId="2" fillId="0" borderId="16" xfId="43" applyFont="1" applyFill="1" applyBorder="1" applyAlignment="1">
      <alignment vertical="center" wrapText="1"/>
      <protection/>
    </xf>
    <xf numFmtId="0" fontId="2" fillId="0" borderId="4" xfId="43" applyFont="1" applyBorder="1" applyAlignment="1">
      <alignment vertical="center"/>
      <protection/>
    </xf>
    <xf numFmtId="0" fontId="2" fillId="2" borderId="4" xfId="44" applyFont="1" applyFill="1" applyBorder="1" applyAlignment="1">
      <alignment horizontal="center" vertical="center"/>
      <protection/>
    </xf>
    <xf numFmtId="0" fontId="1" fillId="0" borderId="0" xfId="44">
      <alignment/>
      <protection/>
    </xf>
    <xf numFmtId="0" fontId="2" fillId="0" borderId="13" xfId="44" applyFont="1" applyFill="1" applyBorder="1" applyAlignment="1">
      <alignment vertical="center" wrapText="1"/>
      <protection/>
    </xf>
    <xf numFmtId="187" fontId="2" fillId="0" borderId="13" xfId="44" applyNumberFormat="1" applyFont="1" applyBorder="1" applyAlignment="1">
      <alignment vertical="center"/>
      <protection/>
    </xf>
    <xf numFmtId="0" fontId="2" fillId="0" borderId="14" xfId="44" applyFont="1" applyFill="1" applyBorder="1" applyAlignment="1">
      <alignment vertical="center" wrapText="1"/>
      <protection/>
    </xf>
    <xf numFmtId="187" fontId="2" fillId="0" borderId="14" xfId="44" applyNumberFormat="1" applyFont="1" applyBorder="1" applyAlignment="1">
      <alignment vertical="center"/>
      <protection/>
    </xf>
    <xf numFmtId="0" fontId="2" fillId="0" borderId="16" xfId="44" applyFont="1" applyFill="1" applyBorder="1" applyAlignment="1">
      <alignment vertical="center" wrapText="1"/>
      <protection/>
    </xf>
    <xf numFmtId="187" fontId="2" fillId="0" borderId="16" xfId="44" applyNumberFormat="1" applyFont="1" applyBorder="1" applyAlignment="1">
      <alignment vertical="center"/>
      <protection/>
    </xf>
    <xf numFmtId="0" fontId="2" fillId="0" borderId="4" xfId="44" applyFont="1" applyBorder="1" applyAlignment="1">
      <alignment vertical="center"/>
      <protection/>
    </xf>
    <xf numFmtId="187" fontId="2" fillId="0" borderId="4" xfId="44" applyNumberFormat="1" applyFont="1" applyBorder="1" applyAlignment="1">
      <alignment vertical="center"/>
      <protection/>
    </xf>
    <xf numFmtId="0" fontId="2" fillId="0" borderId="0" xfId="44" applyFont="1">
      <alignment/>
      <protection/>
    </xf>
    <xf numFmtId="0" fontId="2" fillId="0" borderId="0" xfId="89" applyFont="1">
      <alignment/>
      <protection/>
    </xf>
    <xf numFmtId="0" fontId="2" fillId="2" borderId="10" xfId="89" applyFont="1" applyFill="1" applyBorder="1" applyAlignment="1">
      <alignment horizontal="center" vertical="center"/>
      <protection/>
    </xf>
    <xf numFmtId="0" fontId="2" fillId="2" borderId="2" xfId="89" applyFont="1" applyFill="1" applyBorder="1" applyAlignment="1">
      <alignment horizontal="center" vertical="center"/>
      <protection/>
    </xf>
    <xf numFmtId="0" fontId="2" fillId="0" borderId="0" xfId="89" applyFont="1" applyAlignment="1">
      <alignment/>
      <protection/>
    </xf>
    <xf numFmtId="0" fontId="15" fillId="2" borderId="10" xfId="89" applyFont="1" applyFill="1" applyBorder="1" applyAlignment="1">
      <alignment horizontal="center" vertical="center"/>
      <protection/>
    </xf>
    <xf numFmtId="0" fontId="15" fillId="2" borderId="2" xfId="89" applyFont="1" applyFill="1" applyBorder="1" applyAlignment="1">
      <alignment horizontal="center" vertical="center"/>
      <protection/>
    </xf>
    <xf numFmtId="0" fontId="2" fillId="0" borderId="0" xfId="89" applyFont="1" applyAlignment="1">
      <alignment horizontal="left"/>
      <protection/>
    </xf>
    <xf numFmtId="0" fontId="2" fillId="0" borderId="11" xfId="89" applyFont="1" applyFill="1" applyBorder="1" applyAlignment="1">
      <alignment horizontal="left" vertical="center"/>
      <protection/>
    </xf>
    <xf numFmtId="182" fontId="2" fillId="0" borderId="17" xfId="29" applyFont="1" applyFill="1" applyBorder="1" applyAlignment="1">
      <alignment horizontal="right" vertical="center"/>
    </xf>
    <xf numFmtId="187" fontId="2" fillId="0" borderId="11" xfId="25" applyNumberFormat="1" applyFont="1" applyBorder="1" applyAlignment="1">
      <alignment vertical="center"/>
    </xf>
    <xf numFmtId="0" fontId="2" fillId="0" borderId="6" xfId="89" applyFont="1" applyFill="1" applyBorder="1" applyAlignment="1">
      <alignment horizontal="left" vertical="center"/>
      <protection/>
    </xf>
    <xf numFmtId="182" fontId="2" fillId="0" borderId="18" xfId="29" applyFont="1" applyFill="1" applyBorder="1" applyAlignment="1">
      <alignment horizontal="right" vertical="center"/>
    </xf>
    <xf numFmtId="187" fontId="2" fillId="0" borderId="6" xfId="25" applyNumberFormat="1" applyFont="1" applyBorder="1" applyAlignment="1">
      <alignment vertical="center"/>
    </xf>
    <xf numFmtId="0" fontId="2" fillId="0" borderId="12" xfId="89" applyFont="1" applyBorder="1" applyAlignment="1">
      <alignment horizontal="left" vertical="center"/>
      <protection/>
    </xf>
    <xf numFmtId="182" fontId="2" fillId="0" borderId="19" xfId="29" applyFont="1" applyBorder="1" applyAlignment="1">
      <alignment vertical="center"/>
    </xf>
    <xf numFmtId="187" fontId="2" fillId="0" borderId="12" xfId="25" applyNumberFormat="1" applyFont="1" applyBorder="1" applyAlignment="1">
      <alignment vertical="center"/>
    </xf>
    <xf numFmtId="0" fontId="2" fillId="0" borderId="10" xfId="89" applyFont="1" applyBorder="1" applyAlignment="1">
      <alignment horizontal="left" vertical="center"/>
      <protection/>
    </xf>
    <xf numFmtId="182" fontId="2" fillId="0" borderId="2" xfId="29" applyFont="1" applyBorder="1" applyAlignment="1">
      <alignment vertical="center"/>
    </xf>
    <xf numFmtId="187" fontId="2" fillId="0" borderId="10" xfId="25" applyNumberFormat="1" applyFont="1" applyBorder="1" applyAlignment="1">
      <alignment vertical="center"/>
    </xf>
    <xf numFmtId="0" fontId="2" fillId="0" borderId="11" xfId="89" applyFont="1" applyBorder="1" applyAlignment="1">
      <alignment vertical="center"/>
      <protection/>
    </xf>
    <xf numFmtId="182" fontId="2" fillId="0" borderId="17" xfId="29" applyFont="1" applyBorder="1" applyAlignment="1">
      <alignment vertical="center"/>
    </xf>
    <xf numFmtId="0" fontId="2" fillId="0" borderId="6" xfId="89" applyFont="1" applyBorder="1" applyAlignment="1">
      <alignment vertical="center"/>
      <protection/>
    </xf>
    <xf numFmtId="182" fontId="2" fillId="0" borderId="18" xfId="29" applyFont="1" applyBorder="1" applyAlignment="1">
      <alignment vertical="center"/>
    </xf>
    <xf numFmtId="0" fontId="2" fillId="0" borderId="12" xfId="89" applyFont="1" applyBorder="1" applyAlignment="1">
      <alignment vertical="center"/>
      <protection/>
    </xf>
    <xf numFmtId="0" fontId="2" fillId="0" borderId="20" xfId="89" applyFont="1" applyBorder="1" applyAlignment="1">
      <alignment vertical="center"/>
      <protection/>
    </xf>
    <xf numFmtId="182" fontId="2" fillId="0" borderId="21" xfId="29" applyFont="1" applyBorder="1" applyAlignment="1">
      <alignment vertical="center"/>
    </xf>
    <xf numFmtId="0" fontId="2" fillId="0" borderId="20" xfId="89" applyFont="1" applyBorder="1" applyAlignment="1">
      <alignment horizontal="center" vertical="center"/>
      <protection/>
    </xf>
    <xf numFmtId="0" fontId="2" fillId="0" borderId="0" xfId="40" applyFont="1" applyAlignment="1">
      <alignment vertical="center"/>
      <protection/>
    </xf>
    <xf numFmtId="0" fontId="2" fillId="2" borderId="10" xfId="40" applyFont="1" applyFill="1" applyBorder="1" applyAlignment="1">
      <alignment horizontal="center" vertical="center"/>
      <protection/>
    </xf>
    <xf numFmtId="0" fontId="2" fillId="0" borderId="5" xfId="40" applyFont="1" applyFill="1" applyBorder="1" applyAlignment="1">
      <alignment vertical="center" wrapText="1"/>
      <protection/>
    </xf>
    <xf numFmtId="0" fontId="2" fillId="0" borderId="6" xfId="40" applyFont="1" applyFill="1" applyBorder="1" applyAlignment="1">
      <alignment vertical="center" wrapText="1"/>
      <protection/>
    </xf>
    <xf numFmtId="0" fontId="2" fillId="0" borderId="12" xfId="40" applyFont="1" applyFill="1" applyBorder="1" applyAlignment="1">
      <alignment vertical="center" wrapText="1"/>
      <protection/>
    </xf>
    <xf numFmtId="0" fontId="2" fillId="0" borderId="20" xfId="40" applyFont="1" applyFill="1" applyBorder="1" applyAlignment="1">
      <alignment vertical="center"/>
      <protection/>
    </xf>
    <xf numFmtId="0" fontId="2" fillId="0" borderId="20" xfId="40" applyFont="1" applyFill="1" applyBorder="1" applyAlignment="1">
      <alignment horizontal="center" vertical="center"/>
      <protection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39" applyFont="1" applyFill="1" applyBorder="1" applyAlignment="1">
      <alignment horizontal="center" vertical="center"/>
      <protection/>
    </xf>
    <xf numFmtId="0" fontId="2" fillId="0" borderId="5" xfId="0" applyFont="1" applyFill="1" applyBorder="1" applyAlignment="1">
      <alignment vertical="center" wrapText="1"/>
    </xf>
    <xf numFmtId="0" fontId="2" fillId="2" borderId="10" xfId="88" applyFont="1" applyFill="1" applyBorder="1" applyAlignment="1">
      <alignment horizontal="center" vertical="center"/>
      <protection/>
    </xf>
    <xf numFmtId="0" fontId="2" fillId="2" borderId="10" xfId="73" applyFont="1" applyFill="1" applyBorder="1" applyAlignment="1">
      <alignment horizontal="center" vertical="center"/>
      <protection/>
    </xf>
    <xf numFmtId="0" fontId="2" fillId="0" borderId="0" xfId="73" applyFont="1" applyBorder="1" applyAlignment="1">
      <alignment vertical="center"/>
      <protection/>
    </xf>
    <xf numFmtId="0" fontId="2" fillId="0" borderId="5" xfId="73" applyFont="1" applyFill="1" applyBorder="1" applyAlignment="1">
      <alignment vertical="center" wrapText="1"/>
      <protection/>
    </xf>
    <xf numFmtId="0" fontId="2" fillId="0" borderId="6" xfId="73" applyFont="1" applyFill="1" applyBorder="1" applyAlignment="1">
      <alignment vertical="center" wrapText="1"/>
      <protection/>
    </xf>
    <xf numFmtId="0" fontId="2" fillId="0" borderId="22" xfId="73" applyFont="1" applyFill="1" applyBorder="1" applyAlignment="1">
      <alignment vertical="center" wrapText="1"/>
      <protection/>
    </xf>
    <xf numFmtId="0" fontId="2" fillId="0" borderId="20" xfId="73" applyFont="1" applyFill="1" applyBorder="1" applyAlignment="1">
      <alignment vertical="center" wrapText="1"/>
      <protection/>
    </xf>
    <xf numFmtId="0" fontId="2" fillId="0" borderId="20" xfId="73" applyFont="1" applyFill="1" applyBorder="1" applyAlignment="1">
      <alignment horizontal="center" vertical="center"/>
      <protection/>
    </xf>
    <xf numFmtId="0" fontId="2" fillId="2" borderId="3" xfId="86" applyFont="1" applyFill="1" applyBorder="1" applyAlignment="1">
      <alignment horizontal="center" vertical="center"/>
      <protection/>
    </xf>
    <xf numFmtId="186" fontId="2" fillId="0" borderId="10" xfId="92" applyNumberFormat="1" applyFont="1" applyBorder="1" applyAlignment="1">
      <alignment vertical="center"/>
      <protection/>
    </xf>
    <xf numFmtId="186" fontId="2" fillId="0" borderId="5" xfId="88" applyNumberFormat="1" applyFont="1" applyBorder="1" applyAlignment="1">
      <alignment vertical="center"/>
      <protection/>
    </xf>
    <xf numFmtId="186" fontId="2" fillId="0" borderId="6" xfId="88" applyNumberFormat="1" applyFont="1" applyBorder="1" applyAlignment="1">
      <alignment vertical="center"/>
      <protection/>
    </xf>
    <xf numFmtId="186" fontId="2" fillId="0" borderId="7" xfId="88" applyNumberFormat="1" applyFont="1" applyBorder="1" applyAlignment="1">
      <alignment vertical="center"/>
      <protection/>
    </xf>
    <xf numFmtId="186" fontId="2" fillId="0" borderId="10" xfId="88" applyNumberFormat="1" applyFont="1" applyBorder="1" applyAlignment="1">
      <alignment vertical="center"/>
      <protection/>
    </xf>
    <xf numFmtId="186" fontId="2" fillId="0" borderId="10" xfId="88" applyNumberFormat="1" applyFont="1" applyFill="1" applyBorder="1" applyAlignment="1">
      <alignment horizontal="right" vertical="center"/>
      <protection/>
    </xf>
    <xf numFmtId="186" fontId="2" fillId="0" borderId="6" xfId="92" applyNumberFormat="1" applyFont="1" applyBorder="1" applyAlignment="1">
      <alignment vertical="center"/>
      <protection/>
    </xf>
    <xf numFmtId="186" fontId="2" fillId="0" borderId="7" xfId="92" applyNumberFormat="1" applyFont="1" applyBorder="1" applyAlignment="1">
      <alignment vertical="center"/>
      <protection/>
    </xf>
    <xf numFmtId="186" fontId="2" fillId="0" borderId="10" xfId="36" applyNumberFormat="1" applyFont="1" applyBorder="1" applyAlignment="1">
      <alignment vertical="center"/>
      <protection/>
    </xf>
    <xf numFmtId="186" fontId="2" fillId="0" borderId="4" xfId="38" applyNumberFormat="1" applyFont="1" applyBorder="1" applyAlignment="1">
      <alignment vertical="center"/>
      <protection/>
    </xf>
    <xf numFmtId="186" fontId="2" fillId="0" borderId="5" xfId="73" applyNumberFormat="1" applyFont="1" applyFill="1" applyBorder="1" applyAlignment="1">
      <alignment vertical="center"/>
      <protection/>
    </xf>
    <xf numFmtId="186" fontId="2" fillId="0" borderId="6" xfId="73" applyNumberFormat="1" applyFont="1" applyFill="1" applyBorder="1" applyAlignment="1">
      <alignment vertical="center"/>
      <protection/>
    </xf>
    <xf numFmtId="186" fontId="2" fillId="0" borderId="22" xfId="73" applyNumberFormat="1" applyFont="1" applyFill="1" applyBorder="1" applyAlignment="1">
      <alignment vertical="center"/>
      <protection/>
    </xf>
    <xf numFmtId="186" fontId="2" fillId="0" borderId="20" xfId="73" applyNumberFormat="1" applyFont="1" applyFill="1" applyBorder="1" applyAlignment="1">
      <alignment vertical="center"/>
      <protection/>
    </xf>
    <xf numFmtId="187" fontId="2" fillId="0" borderId="5" xfId="73" applyNumberFormat="1" applyFont="1" applyFill="1" applyBorder="1" applyAlignment="1">
      <alignment vertical="center"/>
      <protection/>
    </xf>
    <xf numFmtId="187" fontId="2" fillId="0" borderId="6" xfId="73" applyNumberFormat="1" applyFont="1" applyFill="1" applyBorder="1" applyAlignment="1">
      <alignment vertical="center"/>
      <protection/>
    </xf>
    <xf numFmtId="187" fontId="2" fillId="0" borderId="22" xfId="73" applyNumberFormat="1" applyFont="1" applyFill="1" applyBorder="1" applyAlignment="1">
      <alignment vertical="center"/>
      <protection/>
    </xf>
    <xf numFmtId="187" fontId="2" fillId="0" borderId="5" xfId="40" applyNumberFormat="1" applyFont="1" applyFill="1" applyBorder="1" applyAlignment="1">
      <alignment vertical="center"/>
      <protection/>
    </xf>
    <xf numFmtId="187" fontId="2" fillId="0" borderId="6" xfId="40" applyNumberFormat="1" applyFont="1" applyFill="1" applyBorder="1" applyAlignment="1">
      <alignment vertical="center"/>
      <protection/>
    </xf>
    <xf numFmtId="187" fontId="2" fillId="0" borderId="12" xfId="40" applyNumberFormat="1" applyFont="1" applyFill="1" applyBorder="1" applyAlignment="1">
      <alignment vertical="center"/>
      <protection/>
    </xf>
    <xf numFmtId="186" fontId="2" fillId="0" borderId="4" xfId="44" applyNumberFormat="1" applyFont="1" applyBorder="1" applyAlignment="1">
      <alignment vertical="center"/>
      <protection/>
    </xf>
    <xf numFmtId="0" fontId="2" fillId="2" borderId="23" xfId="89" applyFont="1" applyFill="1" applyBorder="1" applyAlignment="1">
      <alignment horizontal="center" vertical="center"/>
      <protection/>
    </xf>
    <xf numFmtId="0" fontId="2" fillId="0" borderId="11" xfId="89" applyFont="1" applyBorder="1" applyAlignment="1">
      <alignment vertical="center" shrinkToFit="1"/>
      <protection/>
    </xf>
    <xf numFmtId="182" fontId="2" fillId="0" borderId="11" xfId="29" applyFont="1" applyBorder="1" applyAlignment="1">
      <alignment vertical="center"/>
    </xf>
    <xf numFmtId="187" fontId="2" fillId="0" borderId="24" xfId="25" applyNumberFormat="1" applyFont="1" applyBorder="1" applyAlignment="1">
      <alignment vertical="center"/>
    </xf>
    <xf numFmtId="0" fontId="2" fillId="0" borderId="6" xfId="89" applyFont="1" applyBorder="1" applyAlignment="1">
      <alignment vertical="center" shrinkToFit="1"/>
      <protection/>
    </xf>
    <xf numFmtId="182" fontId="2" fillId="0" borderId="6" xfId="29" applyFont="1" applyBorder="1" applyAlignment="1">
      <alignment vertical="center"/>
    </xf>
    <xf numFmtId="187" fontId="2" fillId="0" borderId="25" xfId="25" applyNumberFormat="1" applyFont="1" applyBorder="1" applyAlignment="1">
      <alignment vertical="center"/>
    </xf>
    <xf numFmtId="0" fontId="2" fillId="0" borderId="12" xfId="89" applyFont="1" applyBorder="1" applyAlignment="1">
      <alignment vertical="center" shrinkToFit="1"/>
      <protection/>
    </xf>
    <xf numFmtId="182" fontId="2" fillId="0" borderId="12" xfId="29" applyFont="1" applyBorder="1" applyAlignment="1">
      <alignment vertical="center"/>
    </xf>
    <xf numFmtId="187" fontId="2" fillId="0" borderId="26" xfId="25" applyNumberFormat="1" applyFont="1" applyBorder="1" applyAlignment="1">
      <alignment vertical="center"/>
    </xf>
    <xf numFmtId="0" fontId="2" fillId="0" borderId="20" xfId="89" applyFont="1" applyBorder="1" applyAlignment="1">
      <alignment horizontal="left" vertical="center" shrinkToFit="1"/>
      <protection/>
    </xf>
    <xf numFmtId="182" fontId="2" fillId="0" borderId="20" xfId="29" applyFont="1" applyBorder="1" applyAlignment="1">
      <alignment vertical="center"/>
    </xf>
    <xf numFmtId="187" fontId="2" fillId="0" borderId="27" xfId="25" applyNumberFormat="1" applyFont="1" applyBorder="1" applyAlignment="1">
      <alignment horizontal="center" vertical="center"/>
    </xf>
    <xf numFmtId="0" fontId="2" fillId="2" borderId="4" xfId="45" applyFont="1" applyFill="1" applyBorder="1" applyAlignment="1">
      <alignment horizontal="center" vertical="center"/>
      <protection/>
    </xf>
    <xf numFmtId="0" fontId="1" fillId="0" borderId="0" xfId="45">
      <alignment/>
      <protection/>
    </xf>
    <xf numFmtId="0" fontId="2" fillId="0" borderId="13" xfId="45" applyFont="1" applyFill="1" applyBorder="1" applyAlignment="1">
      <alignment vertical="center" wrapText="1"/>
      <protection/>
    </xf>
    <xf numFmtId="187" fontId="2" fillId="0" borderId="13" xfId="45" applyNumberFormat="1" applyFont="1" applyBorder="1" applyAlignment="1">
      <alignment vertical="center"/>
      <protection/>
    </xf>
    <xf numFmtId="0" fontId="2" fillId="0" borderId="14" xfId="45" applyFont="1" applyFill="1" applyBorder="1" applyAlignment="1">
      <alignment vertical="center" wrapText="1"/>
      <protection/>
    </xf>
    <xf numFmtId="187" fontId="2" fillId="0" borderId="14" xfId="45" applyNumberFormat="1" applyFont="1" applyBorder="1" applyAlignment="1">
      <alignment vertical="center"/>
      <protection/>
    </xf>
    <xf numFmtId="0" fontId="2" fillId="0" borderId="15" xfId="45" applyFont="1" applyFill="1" applyBorder="1" applyAlignment="1">
      <alignment vertical="center" wrapText="1"/>
      <protection/>
    </xf>
    <xf numFmtId="187" fontId="2" fillId="0" borderId="15" xfId="45" applyNumberFormat="1" applyFont="1" applyBorder="1" applyAlignment="1">
      <alignment vertical="center"/>
      <protection/>
    </xf>
    <xf numFmtId="0" fontId="2" fillId="0" borderId="4" xfId="45" applyFont="1" applyBorder="1" applyAlignment="1">
      <alignment vertical="center"/>
      <protection/>
    </xf>
    <xf numFmtId="186" fontId="2" fillId="0" borderId="4" xfId="45" applyNumberFormat="1" applyFont="1" applyBorder="1" applyAlignment="1">
      <alignment vertical="center"/>
      <protection/>
    </xf>
    <xf numFmtId="187" fontId="2" fillId="0" borderId="4" xfId="45" applyNumberFormat="1" applyFont="1" applyBorder="1" applyAlignment="1">
      <alignment vertical="center"/>
      <protection/>
    </xf>
    <xf numFmtId="0" fontId="2" fillId="0" borderId="13" xfId="46" applyFont="1" applyFill="1" applyBorder="1" applyAlignment="1">
      <alignment vertical="center" wrapText="1"/>
      <protection/>
    </xf>
    <xf numFmtId="187" fontId="2" fillId="0" borderId="13" xfId="46" applyNumberFormat="1" applyFont="1" applyBorder="1" applyAlignment="1">
      <alignment vertical="center"/>
      <protection/>
    </xf>
    <xf numFmtId="0" fontId="2" fillId="0" borderId="14" xfId="46" applyFont="1" applyFill="1" applyBorder="1" applyAlignment="1">
      <alignment vertical="center" wrapText="1"/>
      <protection/>
    </xf>
    <xf numFmtId="187" fontId="2" fillId="0" borderId="14" xfId="46" applyNumberFormat="1" applyFont="1" applyBorder="1" applyAlignment="1">
      <alignment vertical="center"/>
      <protection/>
    </xf>
    <xf numFmtId="0" fontId="2" fillId="0" borderId="16" xfId="46" applyFont="1" applyBorder="1" applyAlignment="1">
      <alignment vertical="center"/>
      <protection/>
    </xf>
    <xf numFmtId="187" fontId="2" fillId="0" borderId="16" xfId="46" applyNumberFormat="1" applyFont="1" applyBorder="1" applyAlignment="1">
      <alignment vertical="center"/>
      <protection/>
    </xf>
    <xf numFmtId="0" fontId="2" fillId="0" borderId="4" xfId="46" applyFont="1" applyBorder="1" applyAlignment="1">
      <alignment vertical="center"/>
      <protection/>
    </xf>
    <xf numFmtId="186" fontId="2" fillId="0" borderId="4" xfId="46" applyNumberFormat="1" applyFont="1" applyBorder="1" applyAlignment="1">
      <alignment vertical="center"/>
      <protection/>
    </xf>
    <xf numFmtId="187" fontId="2" fillId="0" borderId="4" xfId="46" applyNumberFormat="1" applyFont="1" applyBorder="1" applyAlignment="1">
      <alignment vertical="center"/>
      <protection/>
    </xf>
    <xf numFmtId="0" fontId="2" fillId="0" borderId="5" xfId="88" applyFont="1" applyFill="1" applyBorder="1" applyAlignment="1">
      <alignment horizontal="left" vertical="center" wrapText="1"/>
      <protection/>
    </xf>
    <xf numFmtId="186" fontId="2" fillId="0" borderId="28" xfId="88" applyNumberFormat="1" applyFont="1" applyBorder="1" applyAlignment="1">
      <alignment vertical="center"/>
      <protection/>
    </xf>
    <xf numFmtId="186" fontId="2" fillId="0" borderId="29" xfId="88" applyNumberFormat="1" applyFont="1" applyBorder="1" applyAlignment="1">
      <alignment vertical="center"/>
      <protection/>
    </xf>
    <xf numFmtId="0" fontId="2" fillId="0" borderId="7" xfId="88" applyFont="1" applyFill="1" applyBorder="1" applyAlignment="1">
      <alignment horizontal="left" vertical="center" wrapText="1"/>
      <protection/>
    </xf>
    <xf numFmtId="186" fontId="2" fillId="0" borderId="30" xfId="88" applyNumberFormat="1" applyFont="1" applyBorder="1" applyAlignment="1">
      <alignment vertical="center"/>
      <protection/>
    </xf>
    <xf numFmtId="187" fontId="2" fillId="0" borderId="12" xfId="88" applyNumberFormat="1" applyFont="1" applyBorder="1" applyAlignment="1">
      <alignment vertical="center"/>
      <protection/>
    </xf>
    <xf numFmtId="0" fontId="2" fillId="0" borderId="10" xfId="88" applyFont="1" applyBorder="1" applyAlignment="1">
      <alignment vertical="center"/>
      <protection/>
    </xf>
    <xf numFmtId="186" fontId="2" fillId="0" borderId="31" xfId="88" applyNumberFormat="1" applyFont="1" applyBorder="1" applyAlignment="1">
      <alignment vertical="center"/>
      <protection/>
    </xf>
    <xf numFmtId="0" fontId="2" fillId="0" borderId="32" xfId="88" applyFont="1" applyBorder="1" applyAlignment="1">
      <alignment vertical="center"/>
      <protection/>
    </xf>
    <xf numFmtId="0" fontId="2" fillId="0" borderId="0" xfId="88" applyFont="1" applyAlignment="1">
      <alignment horizontal="left" vertical="center" wrapText="1"/>
      <protection/>
    </xf>
    <xf numFmtId="0" fontId="2" fillId="0" borderId="8" xfId="88" applyFont="1" applyBorder="1" applyAlignment="1">
      <alignment vertical="center"/>
      <protection/>
    </xf>
    <xf numFmtId="186" fontId="2" fillId="0" borderId="8" xfId="88" applyNumberFormat="1" applyFont="1" applyBorder="1" applyAlignment="1">
      <alignment vertical="center"/>
      <protection/>
    </xf>
    <xf numFmtId="0" fontId="2" fillId="2" borderId="4" xfId="47" applyFont="1" applyFill="1" applyBorder="1" applyAlignment="1">
      <alignment horizontal="center" vertical="center"/>
      <protection/>
    </xf>
    <xf numFmtId="0" fontId="1" fillId="0" borderId="0" xfId="47">
      <alignment/>
      <protection/>
    </xf>
    <xf numFmtId="0" fontId="2" fillId="0" borderId="13" xfId="47" applyFont="1" applyFill="1" applyBorder="1" applyAlignment="1">
      <alignment horizontal="left" vertical="center" wrapText="1"/>
      <protection/>
    </xf>
    <xf numFmtId="187" fontId="2" fillId="0" borderId="13" xfId="47" applyNumberFormat="1" applyFont="1" applyBorder="1" applyAlignment="1">
      <alignment vertical="center"/>
      <protection/>
    </xf>
    <xf numFmtId="0" fontId="2" fillId="0" borderId="14" xfId="47" applyFont="1" applyFill="1" applyBorder="1" applyAlignment="1">
      <alignment horizontal="left" vertical="center" wrapText="1"/>
      <protection/>
    </xf>
    <xf numFmtId="187" fontId="2" fillId="0" borderId="14" xfId="47" applyNumberFormat="1" applyFont="1" applyBorder="1" applyAlignment="1">
      <alignment vertical="center"/>
      <protection/>
    </xf>
    <xf numFmtId="0" fontId="2" fillId="0" borderId="4" xfId="47" applyFont="1" applyBorder="1" applyAlignment="1">
      <alignment vertical="center"/>
      <protection/>
    </xf>
    <xf numFmtId="186" fontId="2" fillId="0" borderId="4" xfId="47" applyNumberFormat="1" applyFont="1" applyBorder="1" applyAlignment="1">
      <alignment vertical="center"/>
      <protection/>
    </xf>
    <xf numFmtId="187" fontId="2" fillId="0" borderId="4" xfId="47" applyNumberFormat="1" applyFont="1" applyBorder="1" applyAlignment="1">
      <alignment vertical="center"/>
      <protection/>
    </xf>
    <xf numFmtId="0" fontId="2" fillId="2" borderId="4" xfId="48" applyFont="1" applyFill="1" applyBorder="1" applyAlignment="1">
      <alignment horizontal="center" vertical="center"/>
      <protection/>
    </xf>
    <xf numFmtId="0" fontId="1" fillId="0" borderId="0" xfId="48" applyAlignment="1">
      <alignment vertical="center"/>
      <protection/>
    </xf>
    <xf numFmtId="0" fontId="2" fillId="0" borderId="13" xfId="48" applyFont="1" applyFill="1" applyBorder="1" applyAlignment="1">
      <alignment vertical="center" wrapText="1"/>
      <protection/>
    </xf>
    <xf numFmtId="187" fontId="2" fillId="0" borderId="13" xfId="48" applyNumberFormat="1" applyFont="1" applyBorder="1" applyAlignment="1">
      <alignment vertical="center"/>
      <protection/>
    </xf>
    <xf numFmtId="0" fontId="2" fillId="0" borderId="14" xfId="48" applyFont="1" applyFill="1" applyBorder="1" applyAlignment="1">
      <alignment vertical="center" wrapText="1"/>
      <protection/>
    </xf>
    <xf numFmtId="187" fontId="2" fillId="0" borderId="14" xfId="48" applyNumberFormat="1" applyFont="1" applyBorder="1" applyAlignment="1">
      <alignment vertical="center"/>
      <protection/>
    </xf>
    <xf numFmtId="0" fontId="2" fillId="0" borderId="16" xfId="48" applyFont="1" applyFill="1" applyBorder="1" applyAlignment="1">
      <alignment vertical="center" wrapText="1"/>
      <protection/>
    </xf>
    <xf numFmtId="187" fontId="2" fillId="0" borderId="16" xfId="48" applyNumberFormat="1" applyFont="1" applyBorder="1" applyAlignment="1">
      <alignment vertical="center"/>
      <protection/>
    </xf>
    <xf numFmtId="0" fontId="2" fillId="0" borderId="4" xfId="48" applyFont="1" applyBorder="1" applyAlignment="1">
      <alignment vertical="center"/>
      <protection/>
    </xf>
    <xf numFmtId="186" fontId="2" fillId="0" borderId="4" xfId="48" applyNumberFormat="1" applyFont="1" applyBorder="1" applyAlignment="1">
      <alignment vertical="center"/>
      <protection/>
    </xf>
    <xf numFmtId="187" fontId="2" fillId="0" borderId="4" xfId="48" applyNumberFormat="1" applyFont="1" applyBorder="1" applyAlignment="1">
      <alignment vertical="center"/>
      <protection/>
    </xf>
    <xf numFmtId="0" fontId="2" fillId="2" borderId="4" xfId="49" applyFont="1" applyFill="1" applyBorder="1" applyAlignment="1">
      <alignment horizontal="center" vertical="center"/>
      <protection/>
    </xf>
    <xf numFmtId="0" fontId="2" fillId="0" borderId="0" xfId="49" applyFont="1" applyAlignment="1">
      <alignment vertical="center"/>
      <protection/>
    </xf>
    <xf numFmtId="0" fontId="2" fillId="0" borderId="9" xfId="49" applyFont="1" applyFill="1" applyBorder="1" applyAlignment="1">
      <alignment horizontal="left" vertical="center" wrapText="1"/>
      <protection/>
    </xf>
    <xf numFmtId="187" fontId="2" fillId="0" borderId="9" xfId="49" applyNumberFormat="1" applyFont="1" applyBorder="1" applyAlignment="1">
      <alignment vertical="center"/>
      <protection/>
    </xf>
    <xf numFmtId="0" fontId="2" fillId="0" borderId="6" xfId="49" applyFont="1" applyFill="1" applyBorder="1" applyAlignment="1">
      <alignment horizontal="left" vertical="center" wrapText="1"/>
      <protection/>
    </xf>
    <xf numFmtId="187" fontId="2" fillId="0" borderId="6" xfId="49" applyNumberFormat="1" applyFont="1" applyBorder="1" applyAlignment="1">
      <alignment vertical="center"/>
      <protection/>
    </xf>
    <xf numFmtId="0" fontId="2" fillId="0" borderId="7" xfId="49" applyFont="1" applyFill="1" applyBorder="1" applyAlignment="1">
      <alignment horizontal="left" vertical="center" wrapText="1"/>
      <protection/>
    </xf>
    <xf numFmtId="187" fontId="2" fillId="0" borderId="7" xfId="49" applyNumberFormat="1" applyFont="1" applyBorder="1" applyAlignment="1">
      <alignment vertical="center"/>
      <protection/>
    </xf>
    <xf numFmtId="0" fontId="2" fillId="0" borderId="10" xfId="49" applyFont="1" applyBorder="1" applyAlignment="1">
      <alignment vertical="center"/>
      <protection/>
    </xf>
    <xf numFmtId="187" fontId="2" fillId="0" borderId="10" xfId="49" applyNumberFormat="1" applyFont="1" applyBorder="1" applyAlignment="1">
      <alignment vertical="center"/>
      <protection/>
    </xf>
    <xf numFmtId="0" fontId="2" fillId="0" borderId="0" xfId="90" applyFont="1" applyAlignment="1">
      <alignment vertical="center"/>
      <protection/>
    </xf>
    <xf numFmtId="0" fontId="2" fillId="2" borderId="33" xfId="90" applyFont="1" applyFill="1" applyBorder="1" applyAlignment="1">
      <alignment horizontal="center" vertical="center"/>
      <protection/>
    </xf>
    <xf numFmtId="0" fontId="2" fillId="2" borderId="34" xfId="90" applyFont="1" applyFill="1" applyBorder="1" applyAlignment="1">
      <alignment horizontal="center" vertical="center"/>
      <protection/>
    </xf>
    <xf numFmtId="0" fontId="2" fillId="0" borderId="10" xfId="90" applyFont="1" applyFill="1" applyBorder="1" applyAlignment="1">
      <alignment horizontal="left" vertical="center"/>
      <protection/>
    </xf>
    <xf numFmtId="187" fontId="2" fillId="0" borderId="35" xfId="25" applyNumberFormat="1" applyFont="1" applyFill="1" applyBorder="1" applyAlignment="1">
      <alignment horizontal="right" vertical="center" shrinkToFit="1"/>
    </xf>
    <xf numFmtId="187" fontId="2" fillId="0" borderId="0" xfId="25" applyNumberFormat="1" applyFont="1" applyFill="1" applyBorder="1" applyAlignment="1">
      <alignment horizontal="right" vertical="center" wrapText="1"/>
    </xf>
    <xf numFmtId="0" fontId="2" fillId="0" borderId="4" xfId="90" applyFont="1" applyFill="1" applyBorder="1" applyAlignment="1">
      <alignment horizontal="left" vertical="center"/>
      <protection/>
    </xf>
    <xf numFmtId="0" fontId="2" fillId="0" borderId="8" xfId="90" applyFont="1" applyFill="1" applyBorder="1" applyAlignment="1">
      <alignment horizontal="left" vertical="center"/>
      <protection/>
    </xf>
    <xf numFmtId="187" fontId="2" fillId="0" borderId="36" xfId="25" applyNumberFormat="1" applyFont="1" applyFill="1" applyBorder="1" applyAlignment="1">
      <alignment horizontal="right" vertical="center" shrinkToFit="1"/>
    </xf>
    <xf numFmtId="0" fontId="2" fillId="2" borderId="30" xfId="90" applyFont="1" applyFill="1" applyBorder="1" applyAlignment="1">
      <alignment horizontal="center" vertical="center"/>
      <protection/>
    </xf>
    <xf numFmtId="0" fontId="2" fillId="2" borderId="37" xfId="90" applyFont="1" applyFill="1" applyBorder="1" applyAlignment="1">
      <alignment horizontal="center" vertical="center"/>
      <protection/>
    </xf>
    <xf numFmtId="0" fontId="2" fillId="2" borderId="38" xfId="90" applyFont="1" applyFill="1" applyBorder="1" applyAlignment="1">
      <alignment horizontal="center" vertical="center"/>
      <protection/>
    </xf>
    <xf numFmtId="0" fontId="2" fillId="2" borderId="39" xfId="90" applyFont="1" applyFill="1" applyBorder="1" applyAlignment="1">
      <alignment horizontal="center" vertical="center"/>
      <protection/>
    </xf>
    <xf numFmtId="187" fontId="2" fillId="0" borderId="40" xfId="25" applyNumberFormat="1" applyFont="1" applyFill="1" applyBorder="1" applyAlignment="1">
      <alignment horizontal="right" vertical="center" wrapText="1"/>
    </xf>
    <xf numFmtId="187" fontId="2" fillId="0" borderId="23" xfId="25" applyNumberFormat="1" applyFont="1" applyFill="1" applyBorder="1" applyAlignment="1">
      <alignment horizontal="right" vertical="center" wrapText="1"/>
    </xf>
    <xf numFmtId="0" fontId="2" fillId="0" borderId="41" xfId="50" applyFont="1" applyBorder="1" applyAlignment="1">
      <alignment vertical="center"/>
      <protection/>
    </xf>
    <xf numFmtId="187" fontId="2" fillId="0" borderId="42" xfId="25" applyNumberFormat="1" applyFont="1" applyFill="1" applyBorder="1" applyAlignment="1">
      <alignment horizontal="right" vertical="center" wrapText="1"/>
    </xf>
    <xf numFmtId="187" fontId="2" fillId="0" borderId="43" xfId="25" applyNumberFormat="1" applyFont="1" applyFill="1" applyBorder="1" applyAlignment="1">
      <alignment horizontal="right" vertical="center" wrapText="1"/>
    </xf>
    <xf numFmtId="187" fontId="2" fillId="0" borderId="44" xfId="25" applyNumberFormat="1" applyFont="1" applyFill="1" applyBorder="1" applyAlignment="1">
      <alignment horizontal="right" vertical="center" wrapText="1"/>
    </xf>
    <xf numFmtId="0" fontId="2" fillId="0" borderId="4" xfId="50" applyFont="1" applyBorder="1" applyAlignment="1">
      <alignment vertical="center"/>
      <protection/>
    </xf>
    <xf numFmtId="187" fontId="2" fillId="0" borderId="45" xfId="25" applyNumberFormat="1" applyFont="1" applyFill="1" applyBorder="1" applyAlignment="1">
      <alignment horizontal="right" vertical="center" wrapText="1"/>
    </xf>
    <xf numFmtId="187" fontId="2" fillId="0" borderId="46" xfId="25" applyNumberFormat="1" applyFont="1" applyFill="1" applyBorder="1" applyAlignment="1">
      <alignment horizontal="right" vertical="center" wrapText="1"/>
    </xf>
    <xf numFmtId="187" fontId="2" fillId="0" borderId="47" xfId="25" applyNumberFormat="1" applyFont="1" applyFill="1" applyBorder="1" applyAlignment="1">
      <alignment horizontal="right" vertical="center" wrapText="1"/>
    </xf>
    <xf numFmtId="0" fontId="2" fillId="0" borderId="0" xfId="90" applyFont="1" applyFill="1" applyBorder="1" applyAlignment="1">
      <alignment horizontal="left" vertical="center"/>
      <protection/>
    </xf>
    <xf numFmtId="186" fontId="2" fillId="0" borderId="0" xfId="90" applyNumberFormat="1" applyFont="1" applyFill="1" applyBorder="1" applyAlignment="1">
      <alignment horizontal="right" vertical="center" wrapText="1"/>
      <protection/>
    </xf>
    <xf numFmtId="186" fontId="2" fillId="0" borderId="0" xfId="90" applyNumberFormat="1" applyFont="1" applyBorder="1" applyAlignment="1">
      <alignment vertical="center"/>
      <protection/>
    </xf>
    <xf numFmtId="0" fontId="2" fillId="0" borderId="0" xfId="90" applyFont="1">
      <alignment/>
      <protection/>
    </xf>
    <xf numFmtId="0" fontId="2" fillId="2" borderId="48" xfId="90" applyFont="1" applyFill="1" applyBorder="1" applyAlignment="1">
      <alignment horizontal="center" vertical="center"/>
      <protection/>
    </xf>
    <xf numFmtId="0" fontId="2" fillId="2" borderId="26" xfId="90" applyFont="1" applyFill="1" applyBorder="1" applyAlignment="1">
      <alignment horizontal="center" vertical="center"/>
      <protection/>
    </xf>
    <xf numFmtId="0" fontId="2" fillId="0" borderId="4" xfId="51" applyFont="1" applyFill="1" applyBorder="1" applyAlignment="1">
      <alignment vertical="center" shrinkToFit="1"/>
      <protection/>
    </xf>
    <xf numFmtId="0" fontId="2" fillId="0" borderId="4" xfId="51" applyFont="1" applyBorder="1" applyAlignment="1">
      <alignment vertical="center" shrinkToFit="1"/>
      <protection/>
    </xf>
    <xf numFmtId="189" fontId="2" fillId="0" borderId="49" xfId="51" applyNumberFormat="1" applyFont="1" applyBorder="1" applyAlignment="1">
      <alignment vertical="center"/>
      <protection/>
    </xf>
    <xf numFmtId="189" fontId="2" fillId="0" borderId="50" xfId="51" applyNumberFormat="1" applyFont="1" applyBorder="1" applyAlignment="1">
      <alignment vertical="center"/>
      <protection/>
    </xf>
    <xf numFmtId="0" fontId="2" fillId="0" borderId="41" xfId="90" applyFont="1" applyFill="1" applyBorder="1" applyAlignment="1">
      <alignment horizontal="left" vertical="center"/>
      <protection/>
    </xf>
    <xf numFmtId="187" fontId="2" fillId="0" borderId="51" xfId="25" applyNumberFormat="1" applyFont="1" applyFill="1" applyBorder="1" applyAlignment="1">
      <alignment horizontal="right" vertical="center" wrapText="1"/>
    </xf>
    <xf numFmtId="187" fontId="2" fillId="0" borderId="52" xfId="25" applyNumberFormat="1" applyFont="1" applyFill="1" applyBorder="1" applyAlignment="1">
      <alignment horizontal="right" vertical="center" wrapText="1"/>
    </xf>
    <xf numFmtId="0" fontId="2" fillId="0" borderId="0" xfId="90" applyFont="1" applyBorder="1">
      <alignment/>
      <protection/>
    </xf>
    <xf numFmtId="0" fontId="2" fillId="2" borderId="4" xfId="52" applyFont="1" applyFill="1" applyBorder="1" applyAlignment="1">
      <alignment horizontal="center" vertical="center"/>
      <protection/>
    </xf>
    <xf numFmtId="0" fontId="1" fillId="0" borderId="0" xfId="52">
      <alignment/>
      <protection/>
    </xf>
    <xf numFmtId="0" fontId="2" fillId="0" borderId="53" xfId="52" applyFont="1" applyFill="1" applyBorder="1" applyAlignment="1">
      <alignment vertical="center" wrapText="1"/>
      <protection/>
    </xf>
    <xf numFmtId="187" fontId="2" fillId="0" borderId="53" xfId="52" applyNumberFormat="1" applyFont="1" applyBorder="1" applyAlignment="1">
      <alignment vertical="center"/>
      <protection/>
    </xf>
    <xf numFmtId="0" fontId="2" fillId="0" borderId="14" xfId="52" applyFont="1" applyFill="1" applyBorder="1" applyAlignment="1">
      <alignment vertical="center" wrapText="1"/>
      <protection/>
    </xf>
    <xf numFmtId="187" fontId="2" fillId="0" borderId="14" xfId="52" applyNumberFormat="1" applyFont="1" applyBorder="1" applyAlignment="1">
      <alignment vertical="center"/>
      <protection/>
    </xf>
    <xf numFmtId="0" fontId="2" fillId="0" borderId="15" xfId="52" applyFont="1" applyFill="1" applyBorder="1" applyAlignment="1">
      <alignment vertical="center" wrapText="1"/>
      <protection/>
    </xf>
    <xf numFmtId="187" fontId="2" fillId="0" borderId="15" xfId="52" applyNumberFormat="1" applyFont="1" applyBorder="1" applyAlignment="1">
      <alignment vertical="center"/>
      <protection/>
    </xf>
    <xf numFmtId="0" fontId="2" fillId="0" borderId="4" xfId="52" applyFont="1" applyBorder="1" applyAlignment="1">
      <alignment vertical="center"/>
      <protection/>
    </xf>
    <xf numFmtId="186" fontId="2" fillId="0" borderId="4" xfId="52" applyNumberFormat="1" applyFont="1" applyBorder="1" applyAlignment="1">
      <alignment vertical="center"/>
      <protection/>
    </xf>
    <xf numFmtId="187" fontId="2" fillId="0" borderId="4" xfId="52" applyNumberFormat="1" applyFont="1" applyBorder="1" applyAlignment="1">
      <alignment vertical="center"/>
      <protection/>
    </xf>
    <xf numFmtId="0" fontId="2" fillId="2" borderId="4" xfId="53" applyFont="1" applyFill="1" applyBorder="1" applyAlignment="1">
      <alignment horizontal="center" vertical="center"/>
      <protection/>
    </xf>
    <xf numFmtId="0" fontId="1" fillId="0" borderId="0" xfId="53">
      <alignment/>
      <protection/>
    </xf>
    <xf numFmtId="0" fontId="2" fillId="0" borderId="13" xfId="53" applyFont="1" applyFill="1" applyBorder="1" applyAlignment="1">
      <alignment vertical="center" wrapText="1"/>
      <protection/>
    </xf>
    <xf numFmtId="187" fontId="2" fillId="0" borderId="13" xfId="53" applyNumberFormat="1" applyFont="1" applyBorder="1" applyAlignment="1">
      <alignment vertical="center"/>
      <protection/>
    </xf>
    <xf numFmtId="0" fontId="2" fillId="0" borderId="14" xfId="53" applyFont="1" applyFill="1" applyBorder="1" applyAlignment="1">
      <alignment vertical="center" wrapText="1"/>
      <protection/>
    </xf>
    <xf numFmtId="187" fontId="2" fillId="0" borderId="14" xfId="53" applyNumberFormat="1" applyFont="1" applyBorder="1" applyAlignment="1">
      <alignment vertical="center"/>
      <protection/>
    </xf>
    <xf numFmtId="0" fontId="2" fillId="0" borderId="16" xfId="53" applyFont="1" applyFill="1" applyBorder="1" applyAlignment="1">
      <alignment vertical="center" wrapText="1"/>
      <protection/>
    </xf>
    <xf numFmtId="187" fontId="2" fillId="0" borderId="16" xfId="53" applyNumberFormat="1" applyFont="1" applyBorder="1" applyAlignment="1">
      <alignment vertical="center"/>
      <protection/>
    </xf>
    <xf numFmtId="0" fontId="2" fillId="0" borderId="4" xfId="53" applyFont="1" applyBorder="1" applyAlignment="1">
      <alignment vertical="center"/>
      <protection/>
    </xf>
    <xf numFmtId="186" fontId="2" fillId="0" borderId="4" xfId="53" applyNumberFormat="1" applyFont="1" applyBorder="1" applyAlignment="1">
      <alignment vertical="center"/>
      <protection/>
    </xf>
    <xf numFmtId="187" fontId="2" fillId="0" borderId="4" xfId="53" applyNumberFormat="1" applyFont="1" applyBorder="1" applyAlignment="1">
      <alignment vertical="center"/>
      <protection/>
    </xf>
    <xf numFmtId="0" fontId="2" fillId="2" borderId="4" xfId="54" applyFont="1" applyFill="1" applyBorder="1" applyAlignment="1">
      <alignment horizontal="center" vertical="center"/>
      <protection/>
    </xf>
    <xf numFmtId="0" fontId="1" fillId="0" borderId="0" xfId="54">
      <alignment/>
      <protection/>
    </xf>
    <xf numFmtId="0" fontId="2" fillId="0" borderId="13" xfId="54" applyFont="1" applyFill="1" applyBorder="1" applyAlignment="1">
      <alignment vertical="center" wrapText="1"/>
      <protection/>
    </xf>
    <xf numFmtId="187" fontId="2" fillId="0" borderId="13" xfId="54" applyNumberFormat="1" applyFont="1" applyBorder="1" applyAlignment="1">
      <alignment vertical="center"/>
      <protection/>
    </xf>
    <xf numFmtId="0" fontId="2" fillId="0" borderId="14" xfId="54" applyFont="1" applyFill="1" applyBorder="1" applyAlignment="1">
      <alignment vertical="center" wrapText="1"/>
      <protection/>
    </xf>
    <xf numFmtId="187" fontId="2" fillId="0" borderId="14" xfId="54" applyNumberFormat="1" applyFont="1" applyBorder="1" applyAlignment="1">
      <alignment vertical="center"/>
      <protection/>
    </xf>
    <xf numFmtId="0" fontId="2" fillId="0" borderId="16" xfId="54" applyFont="1" applyFill="1" applyBorder="1" applyAlignment="1">
      <alignment vertical="center" wrapText="1"/>
      <protection/>
    </xf>
    <xf numFmtId="187" fontId="2" fillId="0" borderId="16" xfId="54" applyNumberFormat="1" applyFont="1" applyBorder="1" applyAlignment="1">
      <alignment vertical="center"/>
      <protection/>
    </xf>
    <xf numFmtId="0" fontId="2" fillId="0" borderId="4" xfId="54" applyFont="1" applyBorder="1" applyAlignment="1">
      <alignment vertical="center"/>
      <protection/>
    </xf>
    <xf numFmtId="186" fontId="2" fillId="0" borderId="4" xfId="54" applyNumberFormat="1" applyFont="1" applyBorder="1" applyAlignment="1">
      <alignment vertical="center"/>
      <protection/>
    </xf>
    <xf numFmtId="187" fontId="2" fillId="0" borderId="4" xfId="54" applyNumberFormat="1" applyFont="1" applyBorder="1" applyAlignment="1">
      <alignment vertical="center"/>
      <protection/>
    </xf>
    <xf numFmtId="0" fontId="2" fillId="2" borderId="4" xfId="55" applyFont="1" applyFill="1" applyBorder="1" applyAlignment="1">
      <alignment horizontal="center" vertical="center"/>
      <protection/>
    </xf>
    <xf numFmtId="0" fontId="1" fillId="0" borderId="0" xfId="55">
      <alignment/>
      <protection/>
    </xf>
    <xf numFmtId="0" fontId="2" fillId="0" borderId="13" xfId="55" applyFont="1" applyFill="1" applyBorder="1" applyAlignment="1">
      <alignment vertical="center" wrapText="1"/>
      <protection/>
    </xf>
    <xf numFmtId="187" fontId="2" fillId="0" borderId="13" xfId="55" applyNumberFormat="1" applyFont="1" applyBorder="1" applyAlignment="1">
      <alignment vertical="center"/>
      <protection/>
    </xf>
    <xf numFmtId="0" fontId="2" fillId="0" borderId="14" xfId="55" applyFont="1" applyFill="1" applyBorder="1" applyAlignment="1">
      <alignment vertical="center" wrapText="1"/>
      <protection/>
    </xf>
    <xf numFmtId="187" fontId="2" fillId="0" borderId="14" xfId="55" applyNumberFormat="1" applyFont="1" applyBorder="1" applyAlignment="1">
      <alignment vertical="center"/>
      <protection/>
    </xf>
    <xf numFmtId="0" fontId="2" fillId="0" borderId="16" xfId="55" applyFont="1" applyFill="1" applyBorder="1" applyAlignment="1">
      <alignment vertical="center" wrapText="1"/>
      <protection/>
    </xf>
    <xf numFmtId="187" fontId="2" fillId="0" borderId="16" xfId="55" applyNumberFormat="1" applyFont="1" applyBorder="1" applyAlignment="1">
      <alignment vertical="center"/>
      <protection/>
    </xf>
    <xf numFmtId="0" fontId="2" fillId="0" borderId="4" xfId="55" applyFont="1" applyBorder="1" applyAlignment="1">
      <alignment vertical="center"/>
      <protection/>
    </xf>
    <xf numFmtId="186" fontId="2" fillId="0" borderId="4" xfId="55" applyNumberFormat="1" applyFont="1" applyBorder="1" applyAlignment="1">
      <alignment vertical="center"/>
      <protection/>
    </xf>
    <xf numFmtId="187" fontId="2" fillId="0" borderId="4" xfId="55" applyNumberFormat="1" applyFont="1" applyBorder="1" applyAlignment="1">
      <alignment vertical="center"/>
      <protection/>
    </xf>
    <xf numFmtId="0" fontId="2" fillId="2" borderId="4" xfId="56" applyFont="1" applyFill="1" applyBorder="1" applyAlignment="1">
      <alignment horizontal="center" vertical="center"/>
      <protection/>
    </xf>
    <xf numFmtId="0" fontId="1" fillId="0" borderId="0" xfId="56">
      <alignment/>
      <protection/>
    </xf>
    <xf numFmtId="0" fontId="2" fillId="0" borderId="13" xfId="56" applyFont="1" applyFill="1" applyBorder="1" applyAlignment="1">
      <alignment vertical="center" wrapText="1"/>
      <protection/>
    </xf>
    <xf numFmtId="187" fontId="2" fillId="0" borderId="13" xfId="56" applyNumberFormat="1" applyFont="1" applyBorder="1" applyAlignment="1">
      <alignment vertical="center"/>
      <protection/>
    </xf>
    <xf numFmtId="0" fontId="2" fillId="0" borderId="14" xfId="56" applyFont="1" applyFill="1" applyBorder="1" applyAlignment="1">
      <alignment vertical="center" wrapText="1"/>
      <protection/>
    </xf>
    <xf numFmtId="187" fontId="2" fillId="0" borderId="14" xfId="56" applyNumberFormat="1" applyFont="1" applyBorder="1" applyAlignment="1">
      <alignment vertical="center"/>
      <protection/>
    </xf>
    <xf numFmtId="0" fontId="2" fillId="0" borderId="16" xfId="56" applyFont="1" applyFill="1" applyBorder="1" applyAlignment="1">
      <alignment vertical="center" wrapText="1"/>
      <protection/>
    </xf>
    <xf numFmtId="187" fontId="2" fillId="0" borderId="16" xfId="56" applyNumberFormat="1" applyFont="1" applyBorder="1" applyAlignment="1">
      <alignment vertical="center"/>
      <protection/>
    </xf>
    <xf numFmtId="0" fontId="2" fillId="0" borderId="4" xfId="56" applyFont="1" applyBorder="1" applyAlignment="1">
      <alignment vertical="center"/>
      <protection/>
    </xf>
    <xf numFmtId="186" fontId="2" fillId="0" borderId="4" xfId="56" applyNumberFormat="1" applyFont="1" applyBorder="1" applyAlignment="1">
      <alignment vertical="center"/>
      <protection/>
    </xf>
    <xf numFmtId="187" fontId="2" fillId="0" borderId="4" xfId="56" applyNumberFormat="1" applyFont="1" applyBorder="1" applyAlignment="1">
      <alignment vertical="center"/>
      <protection/>
    </xf>
    <xf numFmtId="0" fontId="2" fillId="2" borderId="4" xfId="57" applyFont="1" applyFill="1" applyBorder="1" applyAlignment="1">
      <alignment horizontal="center" vertical="center"/>
      <protection/>
    </xf>
    <xf numFmtId="0" fontId="1" fillId="0" borderId="0" xfId="57">
      <alignment/>
      <protection/>
    </xf>
    <xf numFmtId="0" fontId="2" fillId="0" borderId="13" xfId="57" applyFont="1" applyFill="1" applyBorder="1" applyAlignment="1">
      <alignment vertical="center" wrapText="1"/>
      <protection/>
    </xf>
    <xf numFmtId="187" fontId="2" fillId="0" borderId="13" xfId="57" applyNumberFormat="1" applyFont="1" applyBorder="1" applyAlignment="1">
      <alignment vertical="center"/>
      <protection/>
    </xf>
    <xf numFmtId="0" fontId="2" fillId="0" borderId="14" xfId="57" applyFont="1" applyFill="1" applyBorder="1" applyAlignment="1">
      <alignment vertical="center" wrapText="1"/>
      <protection/>
    </xf>
    <xf numFmtId="187" fontId="2" fillId="0" borderId="14" xfId="57" applyNumberFormat="1" applyFont="1" applyBorder="1" applyAlignment="1">
      <alignment vertical="center"/>
      <protection/>
    </xf>
    <xf numFmtId="0" fontId="2" fillId="0" borderId="16" xfId="57" applyFont="1" applyFill="1" applyBorder="1" applyAlignment="1">
      <alignment vertical="center" wrapText="1"/>
      <protection/>
    </xf>
    <xf numFmtId="187" fontId="2" fillId="0" borderId="16" xfId="57" applyNumberFormat="1" applyFont="1" applyBorder="1" applyAlignment="1">
      <alignment vertical="center"/>
      <protection/>
    </xf>
    <xf numFmtId="0" fontId="2" fillId="0" borderId="4" xfId="57" applyFont="1" applyBorder="1" applyAlignment="1">
      <alignment vertical="center"/>
      <protection/>
    </xf>
    <xf numFmtId="186" fontId="2" fillId="0" borderId="4" xfId="57" applyNumberFormat="1" applyFont="1" applyBorder="1" applyAlignment="1">
      <alignment vertical="center"/>
      <protection/>
    </xf>
    <xf numFmtId="187" fontId="2" fillId="0" borderId="4" xfId="57" applyNumberFormat="1" applyFont="1" applyBorder="1" applyAlignment="1">
      <alignment vertical="center"/>
      <protection/>
    </xf>
    <xf numFmtId="0" fontId="2" fillId="0" borderId="0" xfId="89" applyFont="1" applyAlignment="1">
      <alignment vertical="center"/>
      <protection/>
    </xf>
    <xf numFmtId="186" fontId="2" fillId="0" borderId="11" xfId="29" applyNumberFormat="1" applyFont="1" applyBorder="1" applyAlignment="1">
      <alignment vertical="center"/>
    </xf>
    <xf numFmtId="187" fontId="2" fillId="0" borderId="24" xfId="25" applyNumberFormat="1" applyFont="1" applyBorder="1" applyAlignment="1">
      <alignment horizontal="right" vertical="center"/>
    </xf>
    <xf numFmtId="186" fontId="2" fillId="0" borderId="6" xfId="29" applyNumberFormat="1" applyFont="1" applyBorder="1" applyAlignment="1">
      <alignment vertical="center"/>
    </xf>
    <xf numFmtId="187" fontId="2" fillId="0" borderId="25" xfId="25" applyNumberFormat="1" applyFont="1" applyBorder="1" applyAlignment="1">
      <alignment horizontal="right" vertical="center"/>
    </xf>
    <xf numFmtId="0" fontId="2" fillId="0" borderId="6" xfId="89" applyFont="1" applyBorder="1" applyAlignment="1">
      <alignment vertical="center" wrapText="1"/>
      <protection/>
    </xf>
    <xf numFmtId="186" fontId="2" fillId="0" borderId="12" xfId="29" applyNumberFormat="1" applyFont="1" applyBorder="1" applyAlignment="1">
      <alignment vertical="center"/>
    </xf>
    <xf numFmtId="187" fontId="2" fillId="0" borderId="26" xfId="25" applyNumberFormat="1" applyFont="1" applyBorder="1" applyAlignment="1">
      <alignment horizontal="right" vertical="center"/>
    </xf>
    <xf numFmtId="186" fontId="2" fillId="0" borderId="10" xfId="29" applyNumberFormat="1" applyFont="1" applyBorder="1" applyAlignment="1">
      <alignment vertical="center"/>
    </xf>
    <xf numFmtId="187" fontId="2" fillId="0" borderId="23" xfId="25" applyNumberFormat="1" applyFont="1" applyBorder="1" applyAlignment="1">
      <alignment horizontal="right" vertical="center"/>
    </xf>
    <xf numFmtId="0" fontId="2" fillId="0" borderId="0" xfId="91" applyFont="1">
      <alignment/>
      <protection/>
    </xf>
    <xf numFmtId="0" fontId="2" fillId="2" borderId="10" xfId="91" applyFont="1" applyFill="1" applyBorder="1" applyAlignment="1">
      <alignment horizontal="center" vertical="center"/>
      <protection/>
    </xf>
    <xf numFmtId="0" fontId="2" fillId="2" borderId="2" xfId="91" applyFont="1" applyFill="1" applyBorder="1" applyAlignment="1">
      <alignment horizontal="center" vertical="center"/>
      <protection/>
    </xf>
    <xf numFmtId="0" fontId="2" fillId="0" borderId="0" xfId="91" applyFont="1" applyAlignment="1">
      <alignment vertical="center"/>
      <protection/>
    </xf>
    <xf numFmtId="0" fontId="2" fillId="0" borderId="11" xfId="91" applyFont="1" applyBorder="1" applyAlignment="1">
      <alignment vertical="center"/>
      <protection/>
    </xf>
    <xf numFmtId="182" fontId="2" fillId="0" borderId="17" xfId="31" applyFont="1" applyBorder="1" applyAlignment="1">
      <alignment vertical="center"/>
    </xf>
    <xf numFmtId="0" fontId="2" fillId="0" borderId="6" xfId="91" applyFont="1" applyBorder="1" applyAlignment="1">
      <alignment vertical="center"/>
      <protection/>
    </xf>
    <xf numFmtId="182" fontId="2" fillId="0" borderId="18" xfId="31" applyFont="1" applyBorder="1" applyAlignment="1">
      <alignment vertical="center"/>
    </xf>
    <xf numFmtId="0" fontId="2" fillId="0" borderId="12" xfId="91" applyFont="1" applyBorder="1" applyAlignment="1">
      <alignment vertical="center"/>
      <protection/>
    </xf>
    <xf numFmtId="182" fontId="2" fillId="0" borderId="19" xfId="31" applyFont="1" applyBorder="1" applyAlignment="1">
      <alignment vertical="center"/>
    </xf>
    <xf numFmtId="0" fontId="2" fillId="0" borderId="10" xfId="91" applyFont="1" applyBorder="1" applyAlignment="1">
      <alignment vertical="center"/>
      <protection/>
    </xf>
    <xf numFmtId="182" fontId="2" fillId="0" borderId="2" xfId="31" applyFont="1" applyBorder="1" applyAlignment="1">
      <alignment vertical="center"/>
    </xf>
    <xf numFmtId="182" fontId="2" fillId="0" borderId="10" xfId="29" applyFont="1" applyBorder="1" applyAlignment="1">
      <alignment vertical="center"/>
    </xf>
    <xf numFmtId="187" fontId="2" fillId="0" borderId="23" xfId="25" applyNumberFormat="1" applyFont="1" applyBorder="1" applyAlignment="1">
      <alignment vertical="center"/>
    </xf>
    <xf numFmtId="0" fontId="2" fillId="2" borderId="10" xfId="58" applyFont="1" applyFill="1" applyBorder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2" fillId="0" borderId="5" xfId="58" applyFont="1" applyFill="1" applyBorder="1" applyAlignment="1">
      <alignment vertical="center"/>
      <protection/>
    </xf>
    <xf numFmtId="187" fontId="2" fillId="0" borderId="54" xfId="58" applyNumberFormat="1" applyFont="1" applyBorder="1" applyAlignment="1">
      <alignment vertical="center"/>
      <protection/>
    </xf>
    <xf numFmtId="0" fontId="2" fillId="0" borderId="6" xfId="58" applyFont="1" applyFill="1" applyBorder="1" applyAlignment="1">
      <alignment vertical="center"/>
      <protection/>
    </xf>
    <xf numFmtId="187" fontId="2" fillId="0" borderId="14" xfId="58" applyNumberFormat="1" applyFont="1" applyBorder="1" applyAlignment="1">
      <alignment vertical="center"/>
      <protection/>
    </xf>
    <xf numFmtId="0" fontId="2" fillId="0" borderId="12" xfId="58" applyFont="1" applyFill="1" applyBorder="1" applyAlignment="1">
      <alignment vertical="center"/>
      <protection/>
    </xf>
    <xf numFmtId="187" fontId="2" fillId="0" borderId="15" xfId="58" applyNumberFormat="1" applyFont="1" applyBorder="1" applyAlignment="1">
      <alignment vertical="center"/>
      <protection/>
    </xf>
    <xf numFmtId="0" fontId="2" fillId="0" borderId="20" xfId="58" applyFont="1" applyBorder="1" applyAlignment="1">
      <alignment vertical="center"/>
      <protection/>
    </xf>
    <xf numFmtId="186" fontId="2" fillId="0" borderId="20" xfId="58" applyNumberFormat="1" applyFont="1" applyBorder="1" applyAlignment="1">
      <alignment vertical="center"/>
      <protection/>
    </xf>
    <xf numFmtId="0" fontId="2" fillId="0" borderId="20" xfId="68" applyFont="1" applyFill="1" applyBorder="1" applyAlignment="1">
      <alignment horizontal="center" vertical="center"/>
      <protection/>
    </xf>
    <xf numFmtId="0" fontId="2" fillId="2" borderId="4" xfId="59" applyFont="1" applyFill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9" xfId="59" applyFont="1" applyFill="1" applyBorder="1" applyAlignment="1">
      <alignment horizontal="left" vertical="center" wrapText="1"/>
      <protection/>
    </xf>
    <xf numFmtId="187" fontId="2" fillId="0" borderId="9" xfId="59" applyNumberFormat="1" applyFont="1" applyBorder="1" applyAlignment="1">
      <alignment vertical="center"/>
      <protection/>
    </xf>
    <xf numFmtId="0" fontId="2" fillId="0" borderId="6" xfId="59" applyFont="1" applyFill="1" applyBorder="1" applyAlignment="1">
      <alignment horizontal="left" vertical="center" wrapText="1"/>
      <protection/>
    </xf>
    <xf numFmtId="187" fontId="2" fillId="0" borderId="6" xfId="59" applyNumberFormat="1" applyFont="1" applyBorder="1" applyAlignment="1">
      <alignment vertical="center"/>
      <protection/>
    </xf>
    <xf numFmtId="0" fontId="2" fillId="0" borderId="12" xfId="59" applyFont="1" applyFill="1" applyBorder="1" applyAlignment="1">
      <alignment horizontal="left" vertical="center" wrapText="1"/>
      <protection/>
    </xf>
    <xf numFmtId="187" fontId="2" fillId="0" borderId="7" xfId="59" applyNumberFormat="1" applyFont="1" applyBorder="1" applyAlignment="1">
      <alignment vertical="center"/>
      <protection/>
    </xf>
    <xf numFmtId="0" fontId="2" fillId="0" borderId="10" xfId="59" applyFont="1" applyBorder="1" applyAlignment="1">
      <alignment vertical="center"/>
      <protection/>
    </xf>
    <xf numFmtId="186" fontId="2" fillId="0" borderId="10" xfId="59" applyNumberFormat="1" applyFont="1" applyBorder="1" applyAlignment="1">
      <alignment vertical="center"/>
      <protection/>
    </xf>
    <xf numFmtId="187" fontId="2" fillId="0" borderId="10" xfId="59" applyNumberFormat="1" applyFont="1" applyBorder="1" applyAlignment="1">
      <alignment vertical="center"/>
      <protection/>
    </xf>
    <xf numFmtId="187" fontId="2" fillId="0" borderId="0" xfId="59" applyNumberFormat="1" applyFont="1" applyAlignment="1">
      <alignment vertical="center"/>
      <protection/>
    </xf>
    <xf numFmtId="0" fontId="2" fillId="0" borderId="10" xfId="89" applyFont="1" applyBorder="1" applyAlignment="1">
      <alignment vertical="center"/>
      <protection/>
    </xf>
    <xf numFmtId="0" fontId="2" fillId="2" borderId="4" xfId="61" applyFont="1" applyFill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9" xfId="61" applyFont="1" applyFill="1" applyBorder="1" applyAlignment="1">
      <alignment vertical="center" wrapText="1"/>
      <protection/>
    </xf>
    <xf numFmtId="187" fontId="2" fillId="0" borderId="9" xfId="61" applyNumberFormat="1" applyFont="1" applyBorder="1" applyAlignment="1">
      <alignment vertical="center"/>
      <protection/>
    </xf>
    <xf numFmtId="0" fontId="2" fillId="0" borderId="6" xfId="61" applyFont="1" applyFill="1" applyBorder="1" applyAlignment="1">
      <alignment vertical="center" wrapText="1"/>
      <protection/>
    </xf>
    <xf numFmtId="187" fontId="2" fillId="0" borderId="6" xfId="61" applyNumberFormat="1" applyFont="1" applyBorder="1" applyAlignment="1">
      <alignment vertical="center"/>
      <protection/>
    </xf>
    <xf numFmtId="0" fontId="2" fillId="0" borderId="7" xfId="61" applyFont="1" applyFill="1" applyBorder="1" applyAlignment="1">
      <alignment vertical="center" wrapText="1"/>
      <protection/>
    </xf>
    <xf numFmtId="187" fontId="2" fillId="0" borderId="7" xfId="61" applyNumberFormat="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186" fontId="2" fillId="0" borderId="10" xfId="61" applyNumberFormat="1" applyFont="1" applyBorder="1" applyAlignment="1">
      <alignment vertical="center"/>
      <protection/>
    </xf>
    <xf numFmtId="187" fontId="2" fillId="0" borderId="10" xfId="61" applyNumberFormat="1" applyFont="1" applyBorder="1" applyAlignment="1">
      <alignment vertical="center"/>
      <protection/>
    </xf>
    <xf numFmtId="0" fontId="2" fillId="2" borderId="4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0" fontId="2" fillId="0" borderId="9" xfId="62" applyFont="1" applyFill="1" applyBorder="1" applyAlignment="1">
      <alignment horizontal="left" vertical="center" wrapText="1"/>
      <protection/>
    </xf>
    <xf numFmtId="187" fontId="2" fillId="0" borderId="9" xfId="62" applyNumberFormat="1" applyFont="1" applyBorder="1" applyAlignment="1">
      <alignment vertical="center"/>
      <protection/>
    </xf>
    <xf numFmtId="0" fontId="2" fillId="0" borderId="6" xfId="62" applyFont="1" applyFill="1" applyBorder="1" applyAlignment="1">
      <alignment horizontal="left" vertical="center" wrapText="1"/>
      <protection/>
    </xf>
    <xf numFmtId="187" fontId="2" fillId="0" borderId="6" xfId="62" applyNumberFormat="1" applyFont="1" applyBorder="1" applyAlignment="1">
      <alignment vertical="center"/>
      <protection/>
    </xf>
    <xf numFmtId="0" fontId="2" fillId="0" borderId="7" xfId="62" applyFont="1" applyFill="1" applyBorder="1" applyAlignment="1">
      <alignment horizontal="left" vertical="center" wrapText="1"/>
      <protection/>
    </xf>
    <xf numFmtId="187" fontId="2" fillId="0" borderId="7" xfId="62" applyNumberFormat="1" applyFont="1" applyBorder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186" fontId="2" fillId="0" borderId="10" xfId="62" applyNumberFormat="1" applyFont="1" applyBorder="1" applyAlignment="1">
      <alignment vertical="center"/>
      <protection/>
    </xf>
    <xf numFmtId="187" fontId="2" fillId="0" borderId="10" xfId="62" applyNumberFormat="1" applyFont="1" applyBorder="1" applyAlignment="1">
      <alignment vertical="center"/>
      <protection/>
    </xf>
    <xf numFmtId="0" fontId="2" fillId="2" borderId="4" xfId="63" applyFont="1" applyFill="1" applyBorder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2" fillId="0" borderId="9" xfId="63" applyFont="1" applyFill="1" applyBorder="1" applyAlignment="1">
      <alignment horizontal="left" vertical="center" wrapText="1"/>
      <protection/>
    </xf>
    <xf numFmtId="187" fontId="2" fillId="0" borderId="9" xfId="63" applyNumberFormat="1" applyFont="1" applyBorder="1" applyAlignment="1">
      <alignment vertical="center"/>
      <protection/>
    </xf>
    <xf numFmtId="0" fontId="2" fillId="0" borderId="6" xfId="63" applyFont="1" applyFill="1" applyBorder="1" applyAlignment="1">
      <alignment horizontal="left" vertical="center" wrapText="1"/>
      <protection/>
    </xf>
    <xf numFmtId="187" fontId="2" fillId="0" borderId="6" xfId="63" applyNumberFormat="1" applyFont="1" applyBorder="1" applyAlignment="1">
      <alignment vertical="center"/>
      <protection/>
    </xf>
    <xf numFmtId="0" fontId="2" fillId="0" borderId="7" xfId="63" applyFont="1" applyFill="1" applyBorder="1" applyAlignment="1">
      <alignment horizontal="left" vertical="center" wrapText="1"/>
      <protection/>
    </xf>
    <xf numFmtId="187" fontId="2" fillId="0" borderId="7" xfId="63" applyNumberFormat="1" applyFont="1" applyBorder="1" applyAlignment="1">
      <alignment vertical="center"/>
      <protection/>
    </xf>
    <xf numFmtId="0" fontId="2" fillId="0" borderId="10" xfId="63" applyFont="1" applyBorder="1" applyAlignment="1">
      <alignment vertical="center"/>
      <protection/>
    </xf>
    <xf numFmtId="186" fontId="2" fillId="0" borderId="10" xfId="63" applyNumberFormat="1" applyFont="1" applyBorder="1" applyAlignment="1">
      <alignment vertical="center"/>
      <protection/>
    </xf>
    <xf numFmtId="187" fontId="2" fillId="0" borderId="10" xfId="63" applyNumberFormat="1" applyFont="1" applyBorder="1" applyAlignment="1">
      <alignment vertical="center"/>
      <protection/>
    </xf>
    <xf numFmtId="0" fontId="2" fillId="2" borderId="55" xfId="64" applyFont="1" applyFill="1" applyBorder="1" applyAlignment="1">
      <alignment horizontal="center" vertical="center"/>
      <protection/>
    </xf>
    <xf numFmtId="0" fontId="2" fillId="0" borderId="0" xfId="64" applyFont="1" applyAlignment="1">
      <alignment vertical="center"/>
      <protection/>
    </xf>
    <xf numFmtId="0" fontId="2" fillId="0" borderId="5" xfId="64" applyFont="1" applyFill="1" applyBorder="1" applyAlignment="1">
      <alignment horizontal="left" vertical="center" wrapText="1"/>
      <protection/>
    </xf>
    <xf numFmtId="187" fontId="2" fillId="0" borderId="5" xfId="64" applyNumberFormat="1" applyFont="1" applyBorder="1" applyAlignment="1">
      <alignment vertical="center"/>
      <protection/>
    </xf>
    <xf numFmtId="0" fontId="2" fillId="0" borderId="6" xfId="64" applyFont="1" applyFill="1" applyBorder="1" applyAlignment="1">
      <alignment horizontal="left" vertical="center" wrapText="1"/>
      <protection/>
    </xf>
    <xf numFmtId="187" fontId="2" fillId="0" borderId="6" xfId="64" applyNumberFormat="1" applyFont="1" applyBorder="1" applyAlignment="1">
      <alignment vertical="center"/>
      <protection/>
    </xf>
    <xf numFmtId="0" fontId="2" fillId="0" borderId="7" xfId="64" applyFont="1" applyFill="1" applyBorder="1" applyAlignment="1">
      <alignment horizontal="left" vertical="center" wrapText="1"/>
      <protection/>
    </xf>
    <xf numFmtId="187" fontId="2" fillId="0" borderId="7" xfId="64" applyNumberFormat="1" applyFont="1" applyBorder="1" applyAlignment="1">
      <alignment vertical="center"/>
      <protection/>
    </xf>
    <xf numFmtId="0" fontId="2" fillId="0" borderId="10" xfId="64" applyFont="1" applyBorder="1" applyAlignment="1">
      <alignment vertical="center"/>
      <protection/>
    </xf>
    <xf numFmtId="186" fontId="2" fillId="0" borderId="10" xfId="64" applyNumberFormat="1" applyFont="1" applyBorder="1" applyAlignment="1">
      <alignment vertical="center"/>
      <protection/>
    </xf>
    <xf numFmtId="187" fontId="2" fillId="0" borderId="10" xfId="64" applyNumberFormat="1" applyFont="1" applyBorder="1" applyAlignment="1">
      <alignment vertical="center"/>
      <protection/>
    </xf>
    <xf numFmtId="0" fontId="2" fillId="2" borderId="4" xfId="65" applyFont="1" applyFill="1" applyBorder="1" applyAlignment="1">
      <alignment horizontal="center" vertical="center"/>
      <protection/>
    </xf>
    <xf numFmtId="0" fontId="2" fillId="0" borderId="0" xfId="65" applyFont="1" applyAlignment="1">
      <alignment vertical="center"/>
      <protection/>
    </xf>
    <xf numFmtId="0" fontId="2" fillId="0" borderId="9" xfId="65" applyFont="1" applyFill="1" applyBorder="1" applyAlignment="1">
      <alignment vertical="center" wrapText="1"/>
      <protection/>
    </xf>
    <xf numFmtId="187" fontId="2" fillId="0" borderId="9" xfId="65" applyNumberFormat="1" applyFont="1" applyBorder="1" applyAlignment="1">
      <alignment vertical="center"/>
      <protection/>
    </xf>
    <xf numFmtId="0" fontId="2" fillId="0" borderId="6" xfId="65" applyFont="1" applyFill="1" applyBorder="1" applyAlignment="1">
      <alignment vertical="center" wrapText="1"/>
      <protection/>
    </xf>
    <xf numFmtId="187" fontId="2" fillId="0" borderId="6" xfId="65" applyNumberFormat="1" applyFont="1" applyBorder="1" applyAlignment="1">
      <alignment vertical="center"/>
      <protection/>
    </xf>
    <xf numFmtId="0" fontId="2" fillId="0" borderId="7" xfId="65" applyFont="1" applyFill="1" applyBorder="1" applyAlignment="1">
      <alignment vertical="center" wrapText="1"/>
      <protection/>
    </xf>
    <xf numFmtId="187" fontId="2" fillId="0" borderId="7" xfId="65" applyNumberFormat="1" applyFont="1" applyBorder="1" applyAlignment="1">
      <alignment vertical="center"/>
      <protection/>
    </xf>
    <xf numFmtId="0" fontId="2" fillId="0" borderId="10" xfId="65" applyFont="1" applyBorder="1" applyAlignment="1">
      <alignment vertical="center"/>
      <protection/>
    </xf>
    <xf numFmtId="186" fontId="2" fillId="0" borderId="10" xfId="65" applyNumberFormat="1" applyFont="1" applyBorder="1" applyAlignment="1">
      <alignment vertical="center"/>
      <protection/>
    </xf>
    <xf numFmtId="187" fontId="2" fillId="0" borderId="10" xfId="65" applyNumberFormat="1" applyFont="1" applyBorder="1" applyAlignment="1">
      <alignment vertical="center"/>
      <protection/>
    </xf>
    <xf numFmtId="0" fontId="2" fillId="2" borderId="4" xfId="66" applyFont="1" applyFill="1" applyBorder="1" applyAlignment="1">
      <alignment horizontal="center" vertical="center"/>
      <protection/>
    </xf>
    <xf numFmtId="0" fontId="2" fillId="0" borderId="0" xfId="66" applyFont="1" applyAlignment="1">
      <alignment vertical="center"/>
      <protection/>
    </xf>
    <xf numFmtId="0" fontId="2" fillId="0" borderId="9" xfId="66" applyFont="1" applyFill="1" applyBorder="1" applyAlignment="1">
      <alignment vertical="center" wrapText="1"/>
      <protection/>
    </xf>
    <xf numFmtId="187" fontId="2" fillId="0" borderId="9" xfId="66" applyNumberFormat="1" applyFont="1" applyBorder="1" applyAlignment="1">
      <alignment vertical="center"/>
      <protection/>
    </xf>
    <xf numFmtId="0" fontId="2" fillId="0" borderId="6" xfId="66" applyFont="1" applyFill="1" applyBorder="1" applyAlignment="1">
      <alignment vertical="center" wrapText="1"/>
      <protection/>
    </xf>
    <xf numFmtId="187" fontId="2" fillId="0" borderId="6" xfId="66" applyNumberFormat="1" applyFont="1" applyBorder="1" applyAlignment="1">
      <alignment vertical="center"/>
      <protection/>
    </xf>
    <xf numFmtId="0" fontId="2" fillId="0" borderId="7" xfId="66" applyFont="1" applyFill="1" applyBorder="1" applyAlignment="1">
      <alignment vertical="center" wrapText="1"/>
      <protection/>
    </xf>
    <xf numFmtId="187" fontId="2" fillId="0" borderId="7" xfId="66" applyNumberFormat="1" applyFont="1" applyBorder="1" applyAlignment="1">
      <alignment vertical="center"/>
      <protection/>
    </xf>
    <xf numFmtId="0" fontId="2" fillId="0" borderId="10" xfId="66" applyFont="1" applyBorder="1" applyAlignment="1">
      <alignment vertical="center"/>
      <protection/>
    </xf>
    <xf numFmtId="186" fontId="2" fillId="0" borderId="10" xfId="66" applyNumberFormat="1" applyFont="1" applyBorder="1" applyAlignment="1">
      <alignment vertical="center"/>
      <protection/>
    </xf>
    <xf numFmtId="187" fontId="2" fillId="0" borderId="10" xfId="66" applyNumberFormat="1" applyFont="1" applyBorder="1" applyAlignment="1">
      <alignment vertical="center"/>
      <protection/>
    </xf>
    <xf numFmtId="0" fontId="2" fillId="2" borderId="10" xfId="67" applyFont="1" applyFill="1" applyBorder="1" applyAlignment="1">
      <alignment horizontal="center" vertical="center"/>
      <protection/>
    </xf>
    <xf numFmtId="0" fontId="2" fillId="0" borderId="0" xfId="67" applyFont="1" applyAlignment="1">
      <alignment vertical="center"/>
      <protection/>
    </xf>
    <xf numFmtId="0" fontId="2" fillId="0" borderId="5" xfId="67" applyFont="1" applyFill="1" applyBorder="1" applyAlignment="1">
      <alignment vertical="center"/>
      <protection/>
    </xf>
    <xf numFmtId="187" fontId="2" fillId="0" borderId="5" xfId="67" applyNumberFormat="1" applyFont="1" applyFill="1" applyBorder="1" applyAlignment="1">
      <alignment vertical="center"/>
      <protection/>
    </xf>
    <xf numFmtId="0" fontId="2" fillId="0" borderId="6" xfId="67" applyFont="1" applyFill="1" applyBorder="1" applyAlignment="1">
      <alignment vertical="center"/>
      <protection/>
    </xf>
    <xf numFmtId="187" fontId="2" fillId="0" borderId="6" xfId="67" applyNumberFormat="1" applyFont="1" applyFill="1" applyBorder="1" applyAlignment="1">
      <alignment vertical="center"/>
      <protection/>
    </xf>
    <xf numFmtId="0" fontId="2" fillId="0" borderId="12" xfId="67" applyFont="1" applyFill="1" applyBorder="1" applyAlignment="1">
      <alignment vertical="center"/>
      <protection/>
    </xf>
    <xf numFmtId="187" fontId="2" fillId="0" borderId="12" xfId="67" applyNumberFormat="1" applyFont="1" applyFill="1" applyBorder="1" applyAlignment="1">
      <alignment vertical="center"/>
      <protection/>
    </xf>
    <xf numFmtId="0" fontId="2" fillId="0" borderId="20" xfId="67" applyFont="1" applyFill="1" applyBorder="1" applyAlignment="1">
      <alignment vertical="center"/>
      <protection/>
    </xf>
    <xf numFmtId="0" fontId="2" fillId="0" borderId="2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vertical="center"/>
      <protection/>
    </xf>
    <xf numFmtId="0" fontId="2" fillId="2" borderId="10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5" xfId="68" applyFont="1" applyFill="1" applyBorder="1" applyAlignment="1">
      <alignment vertical="center"/>
      <protection/>
    </xf>
    <xf numFmtId="187" fontId="2" fillId="0" borderId="5" xfId="68" applyNumberFormat="1" applyFont="1" applyFill="1" applyBorder="1" applyAlignment="1">
      <alignment vertical="center"/>
      <protection/>
    </xf>
    <xf numFmtId="0" fontId="2" fillId="0" borderId="6" xfId="68" applyFont="1" applyFill="1" applyBorder="1" applyAlignment="1">
      <alignment vertical="center"/>
      <protection/>
    </xf>
    <xf numFmtId="187" fontId="2" fillId="0" borderId="6" xfId="68" applyNumberFormat="1" applyFont="1" applyFill="1" applyBorder="1" applyAlignment="1">
      <alignment vertical="center"/>
      <protection/>
    </xf>
    <xf numFmtId="0" fontId="2" fillId="0" borderId="12" xfId="68" applyFont="1" applyFill="1" applyBorder="1" applyAlignment="1">
      <alignment vertical="center"/>
      <protection/>
    </xf>
    <xf numFmtId="187" fontId="2" fillId="0" borderId="12" xfId="68" applyNumberFormat="1" applyFont="1" applyFill="1" applyBorder="1" applyAlignment="1">
      <alignment vertical="center"/>
      <protection/>
    </xf>
    <xf numFmtId="0" fontId="2" fillId="0" borderId="20" xfId="68" applyFont="1" applyFill="1" applyBorder="1" applyAlignment="1">
      <alignment vertical="center"/>
      <protection/>
    </xf>
    <xf numFmtId="0" fontId="2" fillId="2" borderId="55" xfId="69" applyFont="1" applyFill="1" applyBorder="1" applyAlignment="1">
      <alignment horizontal="center" vertical="center"/>
      <protection/>
    </xf>
    <xf numFmtId="0" fontId="2" fillId="0" borderId="0" xfId="69" applyFont="1" applyAlignment="1">
      <alignment vertical="center"/>
      <protection/>
    </xf>
    <xf numFmtId="0" fontId="2" fillId="0" borderId="5" xfId="69" applyFont="1" applyFill="1" applyBorder="1" applyAlignment="1">
      <alignment horizontal="left" vertical="center" wrapText="1"/>
      <protection/>
    </xf>
    <xf numFmtId="187" fontId="2" fillId="0" borderId="5" xfId="69" applyNumberFormat="1" applyFont="1" applyBorder="1" applyAlignment="1">
      <alignment vertical="center"/>
      <protection/>
    </xf>
    <xf numFmtId="0" fontId="2" fillId="0" borderId="6" xfId="69" applyFont="1" applyFill="1" applyBorder="1" applyAlignment="1">
      <alignment horizontal="left" vertical="center" wrapText="1"/>
      <protection/>
    </xf>
    <xf numFmtId="187" fontId="2" fillId="0" borderId="6" xfId="69" applyNumberFormat="1" applyFont="1" applyBorder="1" applyAlignment="1">
      <alignment vertical="center"/>
      <protection/>
    </xf>
    <xf numFmtId="0" fontId="2" fillId="0" borderId="7" xfId="69" applyFont="1" applyFill="1" applyBorder="1" applyAlignment="1">
      <alignment horizontal="left" vertical="center" wrapText="1"/>
      <protection/>
    </xf>
    <xf numFmtId="187" fontId="2" fillId="0" borderId="7" xfId="69" applyNumberFormat="1" applyFont="1" applyBorder="1" applyAlignment="1">
      <alignment vertical="center"/>
      <protection/>
    </xf>
    <xf numFmtId="0" fontId="2" fillId="0" borderId="10" xfId="69" applyFont="1" applyBorder="1" applyAlignment="1">
      <alignment horizontal="left" vertical="center"/>
      <protection/>
    </xf>
    <xf numFmtId="186" fontId="2" fillId="0" borderId="10" xfId="69" applyNumberFormat="1" applyFont="1" applyBorder="1" applyAlignment="1">
      <alignment vertical="center"/>
      <protection/>
    </xf>
    <xf numFmtId="187" fontId="2" fillId="0" borderId="10" xfId="69" applyNumberFormat="1" applyFont="1" applyBorder="1" applyAlignment="1">
      <alignment vertical="center"/>
      <protection/>
    </xf>
    <xf numFmtId="0" fontId="2" fillId="0" borderId="0" xfId="69" applyFont="1" applyAlignment="1">
      <alignment horizontal="left" vertical="center"/>
      <protection/>
    </xf>
    <xf numFmtId="0" fontId="2" fillId="2" borderId="10" xfId="90" applyFont="1" applyFill="1" applyBorder="1" applyAlignment="1">
      <alignment horizontal="center" vertical="center"/>
      <protection/>
    </xf>
    <xf numFmtId="0" fontId="2" fillId="0" borderId="11" xfId="90" applyFont="1" applyBorder="1" applyAlignment="1">
      <alignment vertical="center"/>
      <protection/>
    </xf>
    <xf numFmtId="0" fontId="2" fillId="0" borderId="6" xfId="90" applyFont="1" applyBorder="1" applyAlignment="1">
      <alignment vertical="center"/>
      <protection/>
    </xf>
    <xf numFmtId="0" fontId="2" fillId="0" borderId="12" xfId="90" applyFont="1" applyBorder="1" applyAlignment="1">
      <alignment vertical="center"/>
      <protection/>
    </xf>
    <xf numFmtId="0" fontId="2" fillId="0" borderId="20" xfId="90" applyFont="1" applyBorder="1" applyAlignment="1">
      <alignment vertical="center"/>
      <protection/>
    </xf>
    <xf numFmtId="0" fontId="2" fillId="2" borderId="55" xfId="70" applyFont="1" applyFill="1" applyBorder="1" applyAlignment="1">
      <alignment horizontal="center" vertical="center"/>
      <protection/>
    </xf>
    <xf numFmtId="0" fontId="2" fillId="0" borderId="0" xfId="70" applyFont="1" applyAlignment="1">
      <alignment vertical="center"/>
      <protection/>
    </xf>
    <xf numFmtId="0" fontId="2" fillId="0" borderId="5" xfId="70" applyFont="1" applyFill="1" applyBorder="1" applyAlignment="1">
      <alignment vertical="center" wrapText="1"/>
      <protection/>
    </xf>
    <xf numFmtId="187" fontId="2" fillId="0" borderId="5" xfId="70" applyNumberFormat="1" applyFont="1" applyBorder="1" applyAlignment="1">
      <alignment vertical="center"/>
      <protection/>
    </xf>
    <xf numFmtId="0" fontId="2" fillId="0" borderId="6" xfId="70" applyFont="1" applyFill="1" applyBorder="1" applyAlignment="1">
      <alignment vertical="center" wrapText="1"/>
      <protection/>
    </xf>
    <xf numFmtId="187" fontId="2" fillId="0" borderId="6" xfId="70" applyNumberFormat="1" applyFont="1" applyBorder="1" applyAlignment="1">
      <alignment vertical="center"/>
      <protection/>
    </xf>
    <xf numFmtId="0" fontId="2" fillId="0" borderId="7" xfId="70" applyFont="1" applyFill="1" applyBorder="1" applyAlignment="1">
      <alignment vertical="center" wrapText="1"/>
      <protection/>
    </xf>
    <xf numFmtId="187" fontId="2" fillId="0" borderId="7" xfId="70" applyNumberFormat="1" applyFont="1" applyBorder="1" applyAlignment="1">
      <alignment vertical="center"/>
      <protection/>
    </xf>
    <xf numFmtId="0" fontId="2" fillId="0" borderId="10" xfId="70" applyFont="1" applyBorder="1" applyAlignment="1">
      <alignment vertical="center"/>
      <protection/>
    </xf>
    <xf numFmtId="186" fontId="2" fillId="0" borderId="10" xfId="70" applyNumberFormat="1" applyFont="1" applyBorder="1" applyAlignment="1">
      <alignment vertical="center"/>
      <protection/>
    </xf>
    <xf numFmtId="187" fontId="2" fillId="0" borderId="10" xfId="70" applyNumberFormat="1" applyFont="1" applyBorder="1" applyAlignment="1">
      <alignment vertical="center"/>
      <protection/>
    </xf>
    <xf numFmtId="0" fontId="2" fillId="2" borderId="10" xfId="71" applyFont="1" applyFill="1" applyBorder="1" applyAlignment="1">
      <alignment horizontal="center" vertical="center"/>
      <protection/>
    </xf>
    <xf numFmtId="0" fontId="2" fillId="0" borderId="0" xfId="71" applyFont="1" applyFill="1" applyBorder="1" applyAlignment="1">
      <alignment vertical="center"/>
      <protection/>
    </xf>
    <xf numFmtId="0" fontId="2" fillId="0" borderId="5" xfId="71" applyFont="1" applyFill="1" applyBorder="1" applyAlignment="1">
      <alignment horizontal="left" vertical="center" wrapText="1"/>
      <protection/>
    </xf>
    <xf numFmtId="187" fontId="2" fillId="0" borderId="5" xfId="71" applyNumberFormat="1" applyFont="1" applyFill="1" applyBorder="1" applyAlignment="1">
      <alignment vertical="center"/>
      <protection/>
    </xf>
    <xf numFmtId="0" fontId="2" fillId="0" borderId="6" xfId="71" applyFont="1" applyFill="1" applyBorder="1" applyAlignment="1">
      <alignment horizontal="left" vertical="center" wrapText="1"/>
      <protection/>
    </xf>
    <xf numFmtId="187" fontId="2" fillId="0" borderId="6" xfId="71" applyNumberFormat="1" applyFont="1" applyFill="1" applyBorder="1" applyAlignment="1">
      <alignment vertical="center"/>
      <protection/>
    </xf>
    <xf numFmtId="0" fontId="2" fillId="0" borderId="7" xfId="71" applyFont="1" applyFill="1" applyBorder="1" applyAlignment="1">
      <alignment horizontal="left" vertical="center" wrapText="1"/>
      <protection/>
    </xf>
    <xf numFmtId="187" fontId="2" fillId="0" borderId="7" xfId="71" applyNumberFormat="1" applyFont="1" applyFill="1" applyBorder="1" applyAlignment="1">
      <alignment vertical="center"/>
      <protection/>
    </xf>
    <xf numFmtId="0" fontId="2" fillId="0" borderId="10" xfId="71" applyFont="1" applyFill="1" applyBorder="1" applyAlignment="1">
      <alignment horizontal="left" vertical="center" wrapText="1"/>
      <protection/>
    </xf>
    <xf numFmtId="187" fontId="2" fillId="0" borderId="10" xfId="71" applyNumberFormat="1" applyFont="1" applyFill="1" applyBorder="1" applyAlignment="1">
      <alignment vertical="center"/>
      <protection/>
    </xf>
    <xf numFmtId="0" fontId="2" fillId="0" borderId="0" xfId="93" applyFont="1">
      <alignment/>
      <protection/>
    </xf>
    <xf numFmtId="0" fontId="2" fillId="2" borderId="4" xfId="93" applyFont="1" applyFill="1" applyBorder="1" applyAlignment="1">
      <alignment horizontal="center" vertical="center"/>
      <protection/>
    </xf>
    <xf numFmtId="0" fontId="2" fillId="0" borderId="0" xfId="93" applyFont="1" applyAlignment="1">
      <alignment vertical="center"/>
      <protection/>
    </xf>
    <xf numFmtId="0" fontId="2" fillId="2" borderId="56" xfId="93" applyFont="1" applyFill="1" applyBorder="1" applyAlignment="1">
      <alignment horizontal="center" vertical="center"/>
      <protection/>
    </xf>
    <xf numFmtId="0" fontId="2" fillId="2" borderId="57" xfId="93" applyFont="1" applyFill="1" applyBorder="1" applyAlignment="1">
      <alignment horizontal="center" vertical="center"/>
      <protection/>
    </xf>
    <xf numFmtId="0" fontId="2" fillId="0" borderId="13" xfId="93" applyFont="1" applyFill="1" applyBorder="1" applyAlignment="1">
      <alignment horizontal="left" vertical="center" wrapText="1"/>
      <protection/>
    </xf>
    <xf numFmtId="187" fontId="2" fillId="0" borderId="13" xfId="93" applyNumberFormat="1" applyFont="1" applyBorder="1" applyAlignment="1">
      <alignment vertical="center"/>
      <protection/>
    </xf>
    <xf numFmtId="0" fontId="2" fillId="0" borderId="14" xfId="93" applyFont="1" applyFill="1" applyBorder="1" applyAlignment="1">
      <alignment horizontal="left" vertical="center" wrapText="1"/>
      <protection/>
    </xf>
    <xf numFmtId="187" fontId="2" fillId="0" borderId="14" xfId="93" applyNumberFormat="1" applyFont="1" applyBorder="1" applyAlignment="1">
      <alignment vertical="center"/>
      <protection/>
    </xf>
    <xf numFmtId="186" fontId="2" fillId="0" borderId="0" xfId="93" applyNumberFormat="1" applyFont="1" applyAlignment="1">
      <alignment vertical="center"/>
      <protection/>
    </xf>
    <xf numFmtId="182" fontId="2" fillId="0" borderId="0" xfId="93" applyNumberFormat="1" applyFont="1" applyAlignment="1">
      <alignment vertical="center"/>
      <protection/>
    </xf>
    <xf numFmtId="0" fontId="2" fillId="0" borderId="16" xfId="93" applyFont="1" applyFill="1" applyBorder="1" applyAlignment="1">
      <alignment horizontal="left" vertical="center" wrapText="1"/>
      <protection/>
    </xf>
    <xf numFmtId="187" fontId="2" fillId="0" borderId="16" xfId="93" applyNumberFormat="1" applyFont="1" applyBorder="1" applyAlignment="1">
      <alignment vertical="center"/>
      <protection/>
    </xf>
    <xf numFmtId="0" fontId="2" fillId="0" borderId="4" xfId="93" applyFont="1" applyBorder="1" applyAlignment="1">
      <alignment vertical="center"/>
      <protection/>
    </xf>
    <xf numFmtId="186" fontId="2" fillId="0" borderId="4" xfId="93" applyNumberFormat="1" applyFont="1" applyBorder="1" applyAlignment="1">
      <alignment vertical="center"/>
      <protection/>
    </xf>
    <xf numFmtId="187" fontId="2" fillId="0" borderId="4" xfId="93" applyNumberFormat="1" applyFont="1" applyBorder="1" applyAlignment="1">
      <alignment vertical="center"/>
      <protection/>
    </xf>
    <xf numFmtId="187" fontId="2" fillId="0" borderId="58" xfId="93" applyNumberFormat="1" applyFont="1" applyBorder="1" applyAlignment="1">
      <alignment vertical="center"/>
      <protection/>
    </xf>
    <xf numFmtId="0" fontId="2" fillId="0" borderId="53" xfId="93" applyFont="1" applyFill="1" applyBorder="1" applyAlignment="1">
      <alignment horizontal="left" vertical="center" wrapText="1"/>
      <protection/>
    </xf>
    <xf numFmtId="187" fontId="2" fillId="0" borderId="53" xfId="93" applyNumberFormat="1" applyFont="1" applyBorder="1" applyAlignment="1">
      <alignment vertical="center"/>
      <protection/>
    </xf>
    <xf numFmtId="0" fontId="2" fillId="0" borderId="15" xfId="93" applyFont="1" applyFill="1" applyBorder="1" applyAlignment="1">
      <alignment horizontal="left" vertical="center" wrapText="1"/>
      <protection/>
    </xf>
    <xf numFmtId="187" fontId="2" fillId="0" borderId="15" xfId="93" applyNumberFormat="1" applyFont="1" applyBorder="1" applyAlignment="1">
      <alignment vertical="center"/>
      <protection/>
    </xf>
    <xf numFmtId="0" fontId="6" fillId="2" borderId="10" xfId="91" applyFont="1" applyFill="1" applyBorder="1" applyAlignment="1">
      <alignment horizontal="center" vertical="center"/>
      <protection/>
    </xf>
    <xf numFmtId="0" fontId="6" fillId="2" borderId="2" xfId="91" applyFont="1" applyFill="1" applyBorder="1" applyAlignment="1">
      <alignment horizontal="center" vertical="center"/>
      <protection/>
    </xf>
    <xf numFmtId="0" fontId="2" fillId="0" borderId="6" xfId="91" applyFont="1" applyFill="1" applyBorder="1" applyAlignment="1">
      <alignment horizontal="left" vertical="center"/>
      <protection/>
    </xf>
    <xf numFmtId="0" fontId="2" fillId="0" borderId="5" xfId="91" applyFont="1" applyFill="1" applyBorder="1" applyAlignment="1">
      <alignment horizontal="left" vertical="center"/>
      <protection/>
    </xf>
    <xf numFmtId="0" fontId="2" fillId="0" borderId="7" xfId="91" applyFont="1" applyFill="1" applyBorder="1" applyAlignment="1">
      <alignment horizontal="left" vertical="center"/>
      <protection/>
    </xf>
    <xf numFmtId="0" fontId="2" fillId="2" borderId="5" xfId="86" applyFont="1" applyFill="1" applyBorder="1" applyAlignment="1">
      <alignment horizontal="center" vertical="center"/>
      <protection/>
    </xf>
    <xf numFmtId="0" fontId="2" fillId="0" borderId="5" xfId="86" applyFont="1" applyFill="1" applyBorder="1" applyAlignment="1">
      <alignment horizontal="left" vertical="center" wrapText="1"/>
      <protection/>
    </xf>
    <xf numFmtId="187" fontId="2" fillId="0" borderId="5" xfId="86" applyNumberFormat="1" applyFont="1" applyBorder="1" applyAlignment="1">
      <alignment vertical="center"/>
      <protection/>
    </xf>
    <xf numFmtId="0" fontId="2" fillId="0" borderId="7" xfId="86" applyFont="1" applyFill="1" applyBorder="1" applyAlignment="1">
      <alignment horizontal="left" vertical="center" wrapText="1"/>
      <protection/>
    </xf>
    <xf numFmtId="187" fontId="2" fillId="0" borderId="7" xfId="86" applyNumberFormat="1" applyFont="1" applyBorder="1" applyAlignment="1">
      <alignment vertical="center"/>
      <protection/>
    </xf>
    <xf numFmtId="0" fontId="2" fillId="0" borderId="10" xfId="86" applyFont="1" applyBorder="1" applyAlignment="1">
      <alignment vertical="center"/>
      <protection/>
    </xf>
    <xf numFmtId="186" fontId="2" fillId="0" borderId="0" xfId="86" applyNumberFormat="1" applyFont="1" applyAlignment="1">
      <alignment vertical="center"/>
      <protection/>
    </xf>
    <xf numFmtId="0" fontId="2" fillId="0" borderId="0" xfId="87" applyFont="1" applyAlignment="1">
      <alignment vertical="center"/>
      <protection/>
    </xf>
    <xf numFmtId="0" fontId="2" fillId="2" borderId="4" xfId="87" applyFont="1" applyFill="1" applyBorder="1" applyAlignment="1">
      <alignment horizontal="center" vertical="center"/>
      <protection/>
    </xf>
    <xf numFmtId="0" fontId="2" fillId="0" borderId="9" xfId="87" applyFont="1" applyFill="1" applyBorder="1" applyAlignment="1">
      <alignment horizontal="left" vertical="center" wrapText="1"/>
      <protection/>
    </xf>
    <xf numFmtId="187" fontId="2" fillId="0" borderId="9" xfId="87" applyNumberFormat="1" applyFont="1" applyBorder="1" applyAlignment="1">
      <alignment vertical="center"/>
      <protection/>
    </xf>
    <xf numFmtId="0" fontId="2" fillId="0" borderId="6" xfId="87" applyFont="1" applyFill="1" applyBorder="1" applyAlignment="1">
      <alignment horizontal="left" vertical="center" wrapText="1"/>
      <protection/>
    </xf>
    <xf numFmtId="187" fontId="2" fillId="0" borderId="6" xfId="87" applyNumberFormat="1" applyFont="1" applyBorder="1" applyAlignment="1">
      <alignment vertical="center"/>
      <protection/>
    </xf>
    <xf numFmtId="0" fontId="2" fillId="0" borderId="7" xfId="87" applyFont="1" applyFill="1" applyBorder="1" applyAlignment="1">
      <alignment horizontal="left" vertical="center" wrapText="1"/>
      <protection/>
    </xf>
    <xf numFmtId="187" fontId="2" fillId="0" borderId="7" xfId="87" applyNumberFormat="1" applyFont="1" applyBorder="1" applyAlignment="1">
      <alignment vertical="center"/>
      <protection/>
    </xf>
    <xf numFmtId="0" fontId="2" fillId="0" borderId="10" xfId="87" applyFont="1" applyBorder="1" applyAlignment="1">
      <alignment vertical="center"/>
      <protection/>
    </xf>
    <xf numFmtId="186" fontId="2" fillId="0" borderId="10" xfId="87" applyNumberFormat="1" applyFont="1" applyBorder="1" applyAlignment="1">
      <alignment vertical="center"/>
      <protection/>
    </xf>
    <xf numFmtId="187" fontId="2" fillId="0" borderId="10" xfId="87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5" xfId="79" applyFont="1" applyFill="1" applyBorder="1" applyAlignment="1">
      <alignment horizontal="center" vertical="center" shrinkToFit="1"/>
      <protection/>
    </xf>
    <xf numFmtId="186" fontId="6" fillId="0" borderId="5" xfId="0" applyNumberFormat="1" applyFont="1" applyBorder="1" applyAlignment="1">
      <alignment vertical="center"/>
    </xf>
    <xf numFmtId="187" fontId="6" fillId="0" borderId="5" xfId="0" applyNumberFormat="1" applyFont="1" applyBorder="1" applyAlignment="1">
      <alignment vertical="center"/>
    </xf>
    <xf numFmtId="186" fontId="6" fillId="0" borderId="6" xfId="0" applyNumberFormat="1" applyFont="1" applyBorder="1" applyAlignment="1">
      <alignment vertical="center"/>
    </xf>
    <xf numFmtId="187" fontId="6" fillId="0" borderId="6" xfId="0" applyNumberFormat="1" applyFont="1" applyBorder="1" applyAlignment="1">
      <alignment vertical="center"/>
    </xf>
    <xf numFmtId="186" fontId="6" fillId="0" borderId="7" xfId="0" applyNumberFormat="1" applyFont="1" applyBorder="1" applyAlignment="1">
      <alignment vertical="center"/>
    </xf>
    <xf numFmtId="187" fontId="6" fillId="0" borderId="7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7" fontId="6" fillId="0" borderId="10" xfId="0" applyNumberFormat="1" applyFont="1" applyBorder="1" applyAlignment="1">
      <alignment vertical="center"/>
    </xf>
    <xf numFmtId="186" fontId="2" fillId="0" borderId="12" xfId="88" applyNumberFormat="1" applyFont="1" applyBorder="1" applyAlignment="1">
      <alignment horizontal="right" vertical="center"/>
      <protection/>
    </xf>
    <xf numFmtId="186" fontId="2" fillId="0" borderId="10" xfId="88" applyNumberFormat="1" applyFont="1" applyBorder="1" applyAlignment="1">
      <alignment horizontal="right" vertical="center"/>
      <protection/>
    </xf>
    <xf numFmtId="0" fontId="2" fillId="0" borderId="11" xfId="89" applyFont="1" applyFill="1" applyBorder="1" applyAlignment="1">
      <alignment horizontal="left" vertical="center" wrapText="1"/>
      <protection/>
    </xf>
    <xf numFmtId="0" fontId="2" fillId="0" borderId="6" xfId="89" applyFont="1" applyFill="1" applyBorder="1" applyAlignment="1">
      <alignment horizontal="left" vertical="center" wrapText="1"/>
      <protection/>
    </xf>
    <xf numFmtId="0" fontId="2" fillId="0" borderId="12" xfId="89" applyFont="1" applyFill="1" applyBorder="1" applyAlignment="1">
      <alignment horizontal="left" vertical="center" wrapText="1"/>
      <protection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37" applyFont="1">
      <alignment/>
      <protection/>
    </xf>
    <xf numFmtId="0" fontId="2" fillId="0" borderId="0" xfId="37" applyFont="1" applyFill="1" applyBorder="1">
      <alignment/>
      <protection/>
    </xf>
    <xf numFmtId="0" fontId="6" fillId="2" borderId="10" xfId="0" applyFont="1" applyFill="1" applyBorder="1" applyAlignment="1">
      <alignment horizontal="center" vertical="center"/>
    </xf>
    <xf numFmtId="0" fontId="2" fillId="0" borderId="59" xfId="42" applyFont="1" applyFill="1" applyBorder="1" applyAlignment="1">
      <alignment vertical="center" wrapText="1"/>
      <protection/>
    </xf>
    <xf numFmtId="187" fontId="2" fillId="0" borderId="59" xfId="42" applyNumberFormat="1" applyFont="1" applyBorder="1" applyAlignment="1">
      <alignment vertical="center"/>
      <protection/>
    </xf>
    <xf numFmtId="0" fontId="2" fillId="0" borderId="60" xfId="42" applyFont="1" applyFill="1" applyBorder="1" applyAlignment="1">
      <alignment vertical="center" wrapText="1"/>
      <protection/>
    </xf>
    <xf numFmtId="187" fontId="2" fillId="0" borderId="60" xfId="42" applyNumberFormat="1" applyFont="1" applyBorder="1" applyAlignment="1">
      <alignment vertical="center"/>
      <protection/>
    </xf>
    <xf numFmtId="0" fontId="2" fillId="0" borderId="61" xfId="42" applyFont="1" applyFill="1" applyBorder="1" applyAlignment="1">
      <alignment vertical="center" wrapText="1"/>
      <protection/>
    </xf>
    <xf numFmtId="187" fontId="2" fillId="0" borderId="61" xfId="42" applyNumberFormat="1" applyFont="1" applyBorder="1" applyAlignment="1">
      <alignment vertical="center"/>
      <protection/>
    </xf>
    <xf numFmtId="0" fontId="2" fillId="2" borderId="4" xfId="46" applyFont="1" applyFill="1" applyBorder="1" applyAlignment="1">
      <alignment horizontal="center" vertical="center"/>
      <protection/>
    </xf>
    <xf numFmtId="0" fontId="1" fillId="0" borderId="0" xfId="46" applyAlignment="1">
      <alignment vertical="center"/>
      <protection/>
    </xf>
    <xf numFmtId="0" fontId="2" fillId="2" borderId="10" xfId="79" applyFont="1" applyFill="1" applyBorder="1" applyAlignment="1">
      <alignment horizontal="center" vertical="center" shrinkToFit="1"/>
      <protection/>
    </xf>
    <xf numFmtId="0" fontId="2" fillId="0" borderId="5" xfId="0" applyFont="1" applyFill="1" applyBorder="1" applyAlignment="1">
      <alignment horizontal="center" vertical="center" wrapText="1"/>
    </xf>
    <xf numFmtId="186" fontId="6" fillId="0" borderId="5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86" fontId="6" fillId="0" borderId="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vertical="center"/>
    </xf>
    <xf numFmtId="0" fontId="2" fillId="0" borderId="0" xfId="85" applyFont="1" applyAlignment="1">
      <alignment vertical="center"/>
      <protection/>
    </xf>
    <xf numFmtId="0" fontId="2" fillId="0" borderId="0" xfId="81" applyFont="1" applyAlignment="1">
      <alignment vertical="center"/>
      <protection/>
    </xf>
    <xf numFmtId="0" fontId="2" fillId="0" borderId="0" xfId="83" applyFont="1" applyAlignment="1">
      <alignment vertical="center"/>
      <protection/>
    </xf>
    <xf numFmtId="0" fontId="2" fillId="0" borderId="0" xfId="84" applyFont="1" applyAlignment="1">
      <alignment vertical="center"/>
      <protection/>
    </xf>
    <xf numFmtId="0" fontId="2" fillId="0" borderId="0" xfId="82" applyFont="1" applyAlignment="1">
      <alignment vertical="center"/>
      <protection/>
    </xf>
    <xf numFmtId="0" fontId="2" fillId="2" borderId="55" xfId="85" applyFont="1" applyFill="1" applyBorder="1" applyAlignment="1">
      <alignment horizontal="center" vertical="center"/>
      <protection/>
    </xf>
    <xf numFmtId="186" fontId="2" fillId="0" borderId="10" xfId="85" applyNumberFormat="1" applyFont="1" applyBorder="1" applyAlignment="1">
      <alignment vertical="center"/>
      <protection/>
    </xf>
    <xf numFmtId="187" fontId="2" fillId="0" borderId="10" xfId="85" applyNumberFormat="1" applyFont="1" applyBorder="1" applyAlignment="1">
      <alignment vertical="center"/>
      <protection/>
    </xf>
    <xf numFmtId="0" fontId="2" fillId="0" borderId="10" xfId="85" applyFont="1" applyBorder="1" applyAlignment="1">
      <alignment horizontal="center" vertical="center"/>
      <protection/>
    </xf>
    <xf numFmtId="0" fontId="2" fillId="2" borderId="10" xfId="82" applyFont="1" applyFill="1" applyBorder="1" applyAlignment="1">
      <alignment horizontal="center" vertical="center"/>
      <protection/>
    </xf>
    <xf numFmtId="0" fontId="2" fillId="2" borderId="55" xfId="83" applyFont="1" applyFill="1" applyBorder="1" applyAlignment="1">
      <alignment horizontal="center" vertical="center"/>
      <protection/>
    </xf>
    <xf numFmtId="0" fontId="2" fillId="0" borderId="5" xfId="83" applyFont="1" applyBorder="1" applyAlignment="1">
      <alignment horizontal="center" vertical="center"/>
      <protection/>
    </xf>
    <xf numFmtId="187" fontId="2" fillId="0" borderId="5" xfId="83" applyNumberFormat="1" applyFont="1" applyBorder="1" applyAlignment="1">
      <alignment vertical="center"/>
      <protection/>
    </xf>
    <xf numFmtId="0" fontId="2" fillId="0" borderId="7" xfId="83" applyFont="1" applyBorder="1" applyAlignment="1">
      <alignment horizontal="center" vertical="center"/>
      <protection/>
    </xf>
    <xf numFmtId="187" fontId="2" fillId="0" borderId="7" xfId="83" applyNumberFormat="1" applyFont="1" applyBorder="1" applyAlignment="1">
      <alignment vertical="center"/>
      <protection/>
    </xf>
    <xf numFmtId="0" fontId="2" fillId="0" borderId="10" xfId="83" applyFont="1" applyBorder="1" applyAlignment="1">
      <alignment horizontal="center" vertical="center"/>
      <protection/>
    </xf>
    <xf numFmtId="187" fontId="2" fillId="0" borderId="10" xfId="83" applyNumberFormat="1" applyFont="1" applyBorder="1" applyAlignment="1">
      <alignment vertical="center"/>
      <protection/>
    </xf>
    <xf numFmtId="0" fontId="2" fillId="2" borderId="10" xfId="83" applyFont="1" applyFill="1" applyBorder="1" applyAlignment="1">
      <alignment horizontal="center" vertical="center"/>
      <protection/>
    </xf>
    <xf numFmtId="0" fontId="2" fillId="0" borderId="5" xfId="81" applyFont="1" applyBorder="1" applyAlignment="1">
      <alignment vertical="center"/>
      <protection/>
    </xf>
    <xf numFmtId="0" fontId="2" fillId="0" borderId="6" xfId="81" applyFont="1" applyBorder="1" applyAlignment="1">
      <alignment vertical="center"/>
      <protection/>
    </xf>
    <xf numFmtId="0" fontId="2" fillId="0" borderId="7" xfId="81" applyFont="1" applyBorder="1" applyAlignment="1">
      <alignment vertical="center"/>
      <protection/>
    </xf>
    <xf numFmtId="0" fontId="2" fillId="0" borderId="10" xfId="81" applyFont="1" applyBorder="1" applyAlignment="1">
      <alignment vertical="center"/>
      <protection/>
    </xf>
    <xf numFmtId="186" fontId="2" fillId="0" borderId="10" xfId="81" applyNumberFormat="1" applyFont="1" applyBorder="1" applyAlignment="1">
      <alignment vertical="center"/>
      <protection/>
    </xf>
    <xf numFmtId="187" fontId="2" fillId="0" borderId="5" xfId="81" applyNumberFormat="1" applyFont="1" applyBorder="1" applyAlignment="1">
      <alignment vertical="center"/>
      <protection/>
    </xf>
    <xf numFmtId="187" fontId="2" fillId="0" borderId="6" xfId="81" applyNumberFormat="1" applyFont="1" applyBorder="1" applyAlignment="1">
      <alignment vertical="center"/>
      <protection/>
    </xf>
    <xf numFmtId="187" fontId="2" fillId="0" borderId="7" xfId="81" applyNumberFormat="1" applyFont="1" applyBorder="1" applyAlignment="1">
      <alignment vertical="center"/>
      <protection/>
    </xf>
    <xf numFmtId="187" fontId="2" fillId="0" borderId="10" xfId="81" applyNumberFormat="1" applyFont="1" applyBorder="1" applyAlignment="1">
      <alignment vertical="center"/>
      <protection/>
    </xf>
    <xf numFmtId="0" fontId="6" fillId="0" borderId="0" xfId="76" applyFont="1" applyAlignment="1">
      <alignment vertical="center"/>
      <protection/>
    </xf>
    <xf numFmtId="0" fontId="6" fillId="2" borderId="10" xfId="80" applyFont="1" applyFill="1" applyBorder="1" applyAlignment="1">
      <alignment horizontal="center" vertical="center"/>
      <protection/>
    </xf>
    <xf numFmtId="0" fontId="6" fillId="2" borderId="10" xfId="86" applyFont="1" applyFill="1" applyBorder="1" applyAlignment="1">
      <alignment horizontal="center" vertical="center"/>
      <protection/>
    </xf>
    <xf numFmtId="0" fontId="6" fillId="0" borderId="5" xfId="85" applyFont="1" applyBorder="1" applyAlignment="1">
      <alignment horizontal="center" vertical="center"/>
      <protection/>
    </xf>
    <xf numFmtId="187" fontId="6" fillId="0" borderId="5" xfId="85" applyNumberFormat="1" applyFont="1" applyBorder="1" applyAlignment="1">
      <alignment vertical="center"/>
      <protection/>
    </xf>
    <xf numFmtId="0" fontId="6" fillId="0" borderId="7" xfId="85" applyFont="1" applyBorder="1" applyAlignment="1">
      <alignment horizontal="center" vertical="center"/>
      <protection/>
    </xf>
    <xf numFmtId="0" fontId="2" fillId="0" borderId="0" xfId="75" applyFont="1" applyAlignment="1">
      <alignment vertical="center"/>
      <protection/>
    </xf>
    <xf numFmtId="187" fontId="6" fillId="0" borderId="7" xfId="85" applyNumberFormat="1" applyFont="1" applyBorder="1" applyAlignment="1">
      <alignment vertical="center"/>
      <protection/>
    </xf>
    <xf numFmtId="0" fontId="6" fillId="0" borderId="10" xfId="85" applyFont="1" applyBorder="1" applyAlignment="1">
      <alignment horizontal="center" vertical="center"/>
      <protection/>
    </xf>
    <xf numFmtId="187" fontId="6" fillId="0" borderId="10" xfId="85" applyNumberFormat="1" applyFont="1" applyBorder="1" applyAlignment="1">
      <alignment vertical="center"/>
      <protection/>
    </xf>
    <xf numFmtId="0" fontId="6" fillId="2" borderId="10" xfId="75" applyFont="1" applyFill="1" applyBorder="1" applyAlignment="1">
      <alignment horizontal="center" vertical="center"/>
      <protection/>
    </xf>
    <xf numFmtId="0" fontId="6" fillId="0" borderId="0" xfId="75" applyFont="1" applyFill="1" applyBorder="1" applyAlignment="1">
      <alignment horizontal="center" vertical="center"/>
      <protection/>
    </xf>
    <xf numFmtId="0" fontId="2" fillId="0" borderId="5" xfId="75" applyFont="1" applyFill="1" applyBorder="1" applyAlignment="1">
      <alignment vertical="center"/>
      <protection/>
    </xf>
    <xf numFmtId="0" fontId="2" fillId="0" borderId="6" xfId="75" applyFont="1" applyFill="1" applyBorder="1" applyAlignment="1">
      <alignment vertical="center"/>
      <protection/>
    </xf>
    <xf numFmtId="0" fontId="2" fillId="0" borderId="0" xfId="75" applyFont="1" applyFill="1" applyBorder="1" applyAlignment="1">
      <alignment vertical="center"/>
      <protection/>
    </xf>
    <xf numFmtId="0" fontId="2" fillId="2" borderId="10" xfId="75" applyFont="1" applyFill="1" applyBorder="1" applyAlignment="1">
      <alignment horizontal="center" vertical="center"/>
      <protection/>
    </xf>
    <xf numFmtId="0" fontId="2" fillId="0" borderId="20" xfId="75" applyFont="1" applyFill="1" applyBorder="1" applyAlignment="1">
      <alignment vertical="center"/>
      <protection/>
    </xf>
    <xf numFmtId="186" fontId="2" fillId="0" borderId="20" xfId="75" applyNumberFormat="1" applyFont="1" applyFill="1" applyBorder="1" applyAlignment="1">
      <alignment vertical="center"/>
      <protection/>
    </xf>
    <xf numFmtId="187" fontId="2" fillId="0" borderId="5" xfId="75" applyNumberFormat="1" applyFont="1" applyBorder="1" applyAlignment="1">
      <alignment vertical="center"/>
      <protection/>
    </xf>
    <xf numFmtId="187" fontId="2" fillId="0" borderId="6" xfId="75" applyNumberFormat="1" applyFont="1" applyBorder="1" applyAlignment="1">
      <alignment vertical="center"/>
      <protection/>
    </xf>
    <xf numFmtId="0" fontId="2" fillId="0" borderId="22" xfId="75" applyFont="1" applyFill="1" applyBorder="1" applyAlignment="1">
      <alignment vertical="center"/>
      <protection/>
    </xf>
    <xf numFmtId="187" fontId="2" fillId="0" borderId="22" xfId="75" applyNumberFormat="1" applyFont="1" applyBorder="1" applyAlignment="1">
      <alignment vertical="center"/>
      <protection/>
    </xf>
    <xf numFmtId="0" fontId="6" fillId="2" borderId="10" xfId="79" applyFont="1" applyFill="1" applyBorder="1" applyAlignment="1">
      <alignment horizontal="center" vertical="center" shrinkToFit="1"/>
      <protection/>
    </xf>
    <xf numFmtId="189" fontId="6" fillId="0" borderId="5" xfId="0" applyNumberFormat="1" applyFont="1" applyFill="1" applyBorder="1" applyAlignment="1">
      <alignment horizontal="right" vertical="center"/>
    </xf>
    <xf numFmtId="187" fontId="2" fillId="0" borderId="0" xfId="93" applyNumberFormat="1" applyFont="1" applyBorder="1" applyAlignment="1">
      <alignment vertical="center"/>
      <protection/>
    </xf>
    <xf numFmtId="189" fontId="6" fillId="0" borderId="6" xfId="0" applyNumberFormat="1" applyFont="1" applyFill="1" applyBorder="1" applyAlignment="1">
      <alignment horizontal="right" vertical="center"/>
    </xf>
    <xf numFmtId="189" fontId="6" fillId="0" borderId="10" xfId="0" applyNumberFormat="1" applyFont="1" applyFill="1" applyBorder="1" applyAlignment="1">
      <alignment vertical="center"/>
    </xf>
    <xf numFmtId="189" fontId="6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0" borderId="0" xfId="93" applyFont="1" applyBorder="1" applyAlignment="1">
      <alignment vertical="center"/>
      <protection/>
    </xf>
    <xf numFmtId="186" fontId="2" fillId="0" borderId="0" xfId="93" applyNumberFormat="1" applyFont="1" applyBorder="1" applyAlignment="1">
      <alignment vertical="center"/>
      <protection/>
    </xf>
    <xf numFmtId="182" fontId="2" fillId="0" borderId="0" xfId="32" applyFont="1" applyBorder="1" applyAlignment="1">
      <alignment vertical="center"/>
    </xf>
    <xf numFmtId="186" fontId="2" fillId="0" borderId="13" xfId="93" applyNumberFormat="1" applyFont="1" applyFill="1" applyBorder="1" applyAlignment="1">
      <alignment horizontal="right" vertical="center"/>
      <protection/>
    </xf>
    <xf numFmtId="186" fontId="2" fillId="0" borderId="14" xfId="93" applyNumberFormat="1" applyFont="1" applyFill="1" applyBorder="1" applyAlignment="1">
      <alignment horizontal="right" vertical="center"/>
      <protection/>
    </xf>
    <xf numFmtId="186" fontId="2" fillId="0" borderId="16" xfId="93" applyNumberFormat="1" applyFont="1" applyFill="1" applyBorder="1" applyAlignment="1">
      <alignment horizontal="right" vertical="center"/>
      <protection/>
    </xf>
    <xf numFmtId="189" fontId="2" fillId="0" borderId="13" xfId="32" applyNumberFormat="1" applyFont="1" applyFill="1" applyBorder="1" applyAlignment="1">
      <alignment horizontal="right" vertical="center"/>
    </xf>
    <xf numFmtId="189" fontId="2" fillId="0" borderId="14" xfId="32" applyNumberFormat="1" applyFont="1" applyFill="1" applyBorder="1" applyAlignment="1">
      <alignment horizontal="right" vertical="center"/>
    </xf>
    <xf numFmtId="189" fontId="2" fillId="0" borderId="16" xfId="32" applyNumberFormat="1" applyFont="1" applyBorder="1" applyAlignment="1">
      <alignment vertical="center"/>
    </xf>
    <xf numFmtId="189" fontId="2" fillId="0" borderId="58" xfId="32" applyNumberFormat="1" applyFont="1" applyBorder="1" applyAlignment="1">
      <alignment vertical="center"/>
    </xf>
    <xf numFmtId="189" fontId="2" fillId="0" borderId="53" xfId="93" applyNumberFormat="1" applyFont="1" applyFill="1" applyBorder="1" applyAlignment="1">
      <alignment horizontal="right" vertical="center"/>
      <protection/>
    </xf>
    <xf numFmtId="189" fontId="2" fillId="0" borderId="14" xfId="93" applyNumberFormat="1" applyFont="1" applyFill="1" applyBorder="1" applyAlignment="1">
      <alignment horizontal="right" vertical="center"/>
      <protection/>
    </xf>
    <xf numFmtId="189" fontId="2" fillId="0" borderId="15" xfId="93" applyNumberFormat="1" applyFont="1" applyFill="1" applyBorder="1" applyAlignment="1">
      <alignment horizontal="right" vertical="center"/>
      <protection/>
    </xf>
    <xf numFmtId="189" fontId="2" fillId="0" borderId="4" xfId="93" applyNumberFormat="1" applyFont="1" applyFill="1" applyBorder="1" applyAlignment="1">
      <alignment horizontal="right" vertical="center"/>
      <protection/>
    </xf>
    <xf numFmtId="186" fontId="2" fillId="0" borderId="5" xfId="91" applyNumberFormat="1" applyFont="1" applyFill="1" applyBorder="1" applyAlignment="1">
      <alignment horizontal="right" vertical="center"/>
      <protection/>
    </xf>
    <xf numFmtId="187" fontId="2" fillId="0" borderId="5" xfId="91" applyNumberFormat="1" applyFont="1" applyBorder="1" applyAlignment="1">
      <alignment vertical="center"/>
      <protection/>
    </xf>
    <xf numFmtId="186" fontId="2" fillId="0" borderId="6" xfId="91" applyNumberFormat="1" applyFont="1" applyFill="1" applyBorder="1" applyAlignment="1">
      <alignment horizontal="right" vertical="center"/>
      <protection/>
    </xf>
    <xf numFmtId="187" fontId="2" fillId="0" borderId="6" xfId="91" applyNumberFormat="1" applyFont="1" applyBorder="1" applyAlignment="1">
      <alignment vertical="center"/>
      <protection/>
    </xf>
    <xf numFmtId="186" fontId="2" fillId="0" borderId="7" xfId="91" applyNumberFormat="1" applyFont="1" applyFill="1" applyBorder="1" applyAlignment="1">
      <alignment horizontal="right" vertical="center"/>
      <protection/>
    </xf>
    <xf numFmtId="187" fontId="2" fillId="0" borderId="7" xfId="91" applyNumberFormat="1" applyFont="1" applyBorder="1" applyAlignment="1">
      <alignment vertical="center"/>
      <protection/>
    </xf>
    <xf numFmtId="186" fontId="2" fillId="0" borderId="10" xfId="91" applyNumberFormat="1" applyFont="1" applyBorder="1" applyAlignment="1">
      <alignment vertical="center"/>
      <protection/>
    </xf>
    <xf numFmtId="187" fontId="2" fillId="0" borderId="10" xfId="91" applyNumberFormat="1" applyFont="1" applyBorder="1" applyAlignment="1">
      <alignment vertical="center"/>
      <protection/>
    </xf>
    <xf numFmtId="186" fontId="2" fillId="0" borderId="5" xfId="86" applyNumberFormat="1" applyFont="1" applyFill="1" applyBorder="1" applyAlignment="1">
      <alignment horizontal="right" vertical="center"/>
      <protection/>
    </xf>
    <xf numFmtId="186" fontId="2" fillId="0" borderId="6" xfId="86" applyNumberFormat="1" applyFont="1" applyFill="1" applyBorder="1" applyAlignment="1">
      <alignment horizontal="right" vertical="center"/>
      <protection/>
    </xf>
    <xf numFmtId="186" fontId="2" fillId="0" borderId="7" xfId="86" applyNumberFormat="1" applyFont="1" applyFill="1" applyBorder="1" applyAlignment="1">
      <alignment horizontal="right" vertical="center"/>
      <protection/>
    </xf>
    <xf numFmtId="186" fontId="2" fillId="0" borderId="9" xfId="87" applyNumberFormat="1" applyFont="1" applyFill="1" applyBorder="1" applyAlignment="1">
      <alignment horizontal="right" vertical="center"/>
      <protection/>
    </xf>
    <xf numFmtId="186" fontId="2" fillId="0" borderId="6" xfId="87" applyNumberFormat="1" applyFont="1" applyFill="1" applyBorder="1" applyAlignment="1">
      <alignment horizontal="right" vertical="center"/>
      <protection/>
    </xf>
    <xf numFmtId="186" fontId="2" fillId="0" borderId="7" xfId="87" applyNumberFormat="1" applyFont="1" applyFill="1" applyBorder="1" applyAlignment="1">
      <alignment horizontal="right" vertical="center"/>
      <protection/>
    </xf>
    <xf numFmtId="189" fontId="2" fillId="0" borderId="5" xfId="83" applyNumberFormat="1" applyFont="1" applyFill="1" applyBorder="1" applyAlignment="1">
      <alignment horizontal="right" vertical="center"/>
      <protection/>
    </xf>
    <xf numFmtId="189" fontId="2" fillId="0" borderId="7" xfId="83" applyNumberFormat="1" applyFont="1" applyFill="1" applyBorder="1" applyAlignment="1">
      <alignment horizontal="right" vertical="center"/>
      <protection/>
    </xf>
    <xf numFmtId="189" fontId="2" fillId="0" borderId="10" xfId="83" applyNumberFormat="1" applyFont="1" applyBorder="1" applyAlignment="1">
      <alignment vertical="center"/>
      <protection/>
    </xf>
    <xf numFmtId="186" fontId="2" fillId="0" borderId="5" xfId="81" applyNumberFormat="1" applyFont="1" applyFill="1" applyBorder="1" applyAlignment="1">
      <alignment horizontal="right" vertical="center"/>
      <protection/>
    </xf>
    <xf numFmtId="186" fontId="2" fillId="0" borderId="6" xfId="81" applyNumberFormat="1" applyFont="1" applyFill="1" applyBorder="1" applyAlignment="1">
      <alignment horizontal="right" vertical="center"/>
      <protection/>
    </xf>
    <xf numFmtId="186" fontId="2" fillId="0" borderId="7" xfId="81" applyNumberFormat="1" applyFont="1" applyFill="1" applyBorder="1" applyAlignment="1">
      <alignment horizontal="right" vertical="center"/>
      <protection/>
    </xf>
    <xf numFmtId="189" fontId="6" fillId="0" borderId="5" xfId="76" applyNumberFormat="1" applyFont="1" applyFill="1" applyBorder="1" applyAlignment="1">
      <alignment horizontal="right" vertical="center"/>
      <protection/>
    </xf>
    <xf numFmtId="189" fontId="6" fillId="0" borderId="7" xfId="76" applyNumberFormat="1" applyFont="1" applyFill="1" applyBorder="1" applyAlignment="1">
      <alignment horizontal="right" vertical="center"/>
      <protection/>
    </xf>
    <xf numFmtId="189" fontId="6" fillId="0" borderId="10" xfId="85" applyNumberFormat="1" applyFont="1" applyBorder="1" applyAlignment="1">
      <alignment horizontal="right" vertical="center"/>
      <protection/>
    </xf>
    <xf numFmtId="186" fontId="2" fillId="0" borderId="9" xfId="92" applyNumberFormat="1" applyFont="1" applyFill="1" applyBorder="1" applyAlignment="1">
      <alignment horizontal="right" vertical="center"/>
      <protection/>
    </xf>
    <xf numFmtId="186" fontId="2" fillId="0" borderId="6" xfId="92" applyNumberFormat="1" applyFont="1" applyFill="1" applyBorder="1" applyAlignment="1">
      <alignment horizontal="right" vertical="center"/>
      <protection/>
    </xf>
    <xf numFmtId="186" fontId="2" fillId="0" borderId="7" xfId="92" applyNumberFormat="1" applyFont="1" applyFill="1" applyBorder="1" applyAlignment="1">
      <alignment horizontal="right" vertical="center"/>
      <protection/>
    </xf>
    <xf numFmtId="189" fontId="2" fillId="0" borderId="5" xfId="92" applyNumberFormat="1" applyFont="1" applyFill="1" applyBorder="1" applyAlignment="1">
      <alignment horizontal="right" vertical="center"/>
      <protection/>
    </xf>
    <xf numFmtId="189" fontId="2" fillId="0" borderId="6" xfId="92" applyNumberFormat="1" applyFont="1" applyFill="1" applyBorder="1" applyAlignment="1">
      <alignment horizontal="right" vertical="center"/>
      <protection/>
    </xf>
    <xf numFmtId="189" fontId="2" fillId="0" borderId="7" xfId="92" applyNumberFormat="1" applyFont="1" applyFill="1" applyBorder="1" applyAlignment="1">
      <alignment horizontal="right" vertical="center"/>
      <protection/>
    </xf>
    <xf numFmtId="189" fontId="2" fillId="0" borderId="8" xfId="92" applyNumberFormat="1" applyFont="1" applyFill="1" applyBorder="1" applyAlignment="1">
      <alignment horizontal="right" vertical="center"/>
      <protection/>
    </xf>
    <xf numFmtId="186" fontId="2" fillId="0" borderId="5" xfId="86" applyNumberFormat="1" applyFont="1" applyBorder="1" applyAlignment="1">
      <alignment vertical="center"/>
      <protection/>
    </xf>
    <xf numFmtId="0" fontId="2" fillId="0" borderId="10" xfId="35" applyFont="1" applyBorder="1" applyAlignment="1">
      <alignment horizontal="left" vertical="center" indent="1"/>
      <protection/>
    </xf>
    <xf numFmtId="186" fontId="2" fillId="0" borderId="10" xfId="35" applyNumberFormat="1" applyFont="1" applyBorder="1" applyAlignment="1">
      <alignment vertical="center"/>
      <protection/>
    </xf>
    <xf numFmtId="187" fontId="2" fillId="0" borderId="10" xfId="35" applyNumberFormat="1" applyFont="1" applyBorder="1" applyAlignment="1">
      <alignment vertical="center"/>
      <protection/>
    </xf>
    <xf numFmtId="0" fontId="2" fillId="0" borderId="5" xfId="35" applyFont="1" applyFill="1" applyBorder="1" applyAlignment="1">
      <alignment vertical="center" wrapText="1"/>
      <protection/>
    </xf>
    <xf numFmtId="187" fontId="2" fillId="0" borderId="5" xfId="35" applyNumberFormat="1" applyFont="1" applyBorder="1" applyAlignment="1">
      <alignment vertical="center"/>
      <protection/>
    </xf>
    <xf numFmtId="0" fontId="2" fillId="0" borderId="6" xfId="35" applyFont="1" applyFill="1" applyBorder="1" applyAlignment="1">
      <alignment vertical="center" wrapText="1"/>
      <protection/>
    </xf>
    <xf numFmtId="187" fontId="2" fillId="0" borderId="6" xfId="35" applyNumberFormat="1" applyFont="1" applyBorder="1" applyAlignment="1">
      <alignment vertical="center"/>
      <protection/>
    </xf>
    <xf numFmtId="0" fontId="2" fillId="0" borderId="6" xfId="35" applyFont="1" applyBorder="1" applyAlignment="1">
      <alignment vertical="center"/>
      <protection/>
    </xf>
    <xf numFmtId="186" fontId="2" fillId="0" borderId="6" xfId="35" applyNumberFormat="1" applyFont="1" applyBorder="1" applyAlignment="1">
      <alignment vertical="center"/>
      <protection/>
    </xf>
    <xf numFmtId="0" fontId="2" fillId="0" borderId="7" xfId="35" applyFont="1" applyBorder="1" applyAlignment="1">
      <alignment vertical="center"/>
      <protection/>
    </xf>
    <xf numFmtId="186" fontId="2" fillId="0" borderId="7" xfId="35" applyNumberFormat="1" applyFont="1" applyBorder="1" applyAlignment="1">
      <alignment vertical="center"/>
      <protection/>
    </xf>
    <xf numFmtId="187" fontId="2" fillId="0" borderId="7" xfId="35" applyNumberFormat="1" applyFont="1" applyBorder="1" applyAlignment="1">
      <alignment vertical="center"/>
      <protection/>
    </xf>
    <xf numFmtId="0" fontId="2" fillId="2" borderId="10" xfId="35" applyFont="1" applyFill="1" applyBorder="1" applyAlignment="1">
      <alignment horizontal="center" vertical="center"/>
      <protection/>
    </xf>
    <xf numFmtId="186" fontId="2" fillId="0" borderId="5" xfId="35" applyNumberFormat="1" applyFont="1" applyFill="1" applyBorder="1" applyAlignment="1">
      <alignment horizontal="right" vertical="center"/>
      <protection/>
    </xf>
    <xf numFmtId="186" fontId="2" fillId="0" borderId="6" xfId="35" applyNumberFormat="1" applyFont="1" applyFill="1" applyBorder="1" applyAlignment="1">
      <alignment horizontal="right" vertical="center"/>
      <protection/>
    </xf>
    <xf numFmtId="189" fontId="2" fillId="0" borderId="6" xfId="35" applyNumberFormat="1" applyFont="1" applyBorder="1" applyAlignment="1">
      <alignment vertical="center"/>
      <protection/>
    </xf>
    <xf numFmtId="189" fontId="2" fillId="0" borderId="7" xfId="35" applyNumberFormat="1" applyFont="1" applyBorder="1" applyAlignment="1">
      <alignment vertical="center"/>
      <protection/>
    </xf>
    <xf numFmtId="189" fontId="2" fillId="0" borderId="10" xfId="35" applyNumberFormat="1" applyFont="1" applyBorder="1" applyAlignment="1">
      <alignment vertical="center"/>
      <protection/>
    </xf>
    <xf numFmtId="189" fontId="6" fillId="0" borderId="10" xfId="0" applyNumberFormat="1" applyFont="1" applyFill="1" applyBorder="1" applyAlignment="1">
      <alignment horizontal="right" vertical="center"/>
    </xf>
    <xf numFmtId="186" fontId="2" fillId="0" borderId="11" xfId="36" applyNumberFormat="1" applyFont="1" applyFill="1" applyBorder="1" applyAlignment="1">
      <alignment horizontal="right" vertical="center"/>
      <protection/>
    </xf>
    <xf numFmtId="186" fontId="2" fillId="0" borderId="6" xfId="36" applyNumberFormat="1" applyFont="1" applyFill="1" applyBorder="1" applyAlignment="1">
      <alignment horizontal="right" vertical="center"/>
      <protection/>
    </xf>
    <xf numFmtId="186" fontId="2" fillId="0" borderId="12" xfId="36" applyNumberFormat="1" applyFont="1" applyFill="1" applyBorder="1" applyAlignment="1">
      <alignment horizontal="right" vertical="center"/>
      <protection/>
    </xf>
    <xf numFmtId="186" fontId="2" fillId="0" borderId="10" xfId="37" applyNumberFormat="1" applyFont="1" applyBorder="1" applyAlignment="1">
      <alignment vertical="center"/>
      <protection/>
    </xf>
    <xf numFmtId="187" fontId="2" fillId="0" borderId="5" xfId="37" applyNumberFormat="1" applyFont="1" applyBorder="1" applyAlignment="1">
      <alignment vertical="center"/>
      <protection/>
    </xf>
    <xf numFmtId="0" fontId="2" fillId="0" borderId="6" xfId="0" applyFont="1" applyFill="1" applyBorder="1" applyAlignment="1">
      <alignment vertical="center"/>
    </xf>
    <xf numFmtId="187" fontId="2" fillId="0" borderId="6" xfId="37" applyNumberFormat="1" applyFont="1" applyBorder="1" applyAlignment="1">
      <alignment vertical="center"/>
      <protection/>
    </xf>
    <xf numFmtId="0" fontId="2" fillId="0" borderId="7" xfId="0" applyFont="1" applyFill="1" applyBorder="1" applyAlignment="1">
      <alignment vertical="center"/>
    </xf>
    <xf numFmtId="187" fontId="2" fillId="0" borderId="7" xfId="37" applyNumberFormat="1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187" fontId="2" fillId="0" borderId="10" xfId="37" applyNumberFormat="1" applyFont="1" applyBorder="1" applyAlignment="1">
      <alignment vertical="center"/>
      <protection/>
    </xf>
    <xf numFmtId="186" fontId="2" fillId="0" borderId="5" xfId="37" applyNumberFormat="1" applyFont="1" applyFill="1" applyBorder="1" applyAlignment="1">
      <alignment horizontal="right" vertical="center"/>
      <protection/>
    </xf>
    <xf numFmtId="186" fontId="2" fillId="0" borderId="6" xfId="37" applyNumberFormat="1" applyFont="1" applyFill="1" applyBorder="1" applyAlignment="1">
      <alignment horizontal="right" vertical="center"/>
      <protection/>
    </xf>
    <xf numFmtId="186" fontId="2" fillId="0" borderId="7" xfId="37" applyNumberFormat="1" applyFont="1" applyFill="1" applyBorder="1" applyAlignment="1">
      <alignment horizontal="right" vertical="center"/>
      <protection/>
    </xf>
    <xf numFmtId="186" fontId="2" fillId="0" borderId="13" xfId="38" applyNumberFormat="1" applyFont="1" applyFill="1" applyBorder="1" applyAlignment="1">
      <alignment vertical="center"/>
      <protection/>
    </xf>
    <xf numFmtId="186" fontId="2" fillId="0" borderId="14" xfId="38" applyNumberFormat="1" applyFont="1" applyFill="1" applyBorder="1" applyAlignment="1">
      <alignment vertical="center"/>
      <protection/>
    </xf>
    <xf numFmtId="186" fontId="2" fillId="0" borderId="15" xfId="38" applyNumberFormat="1" applyFont="1" applyFill="1" applyBorder="1" applyAlignment="1">
      <alignment vertical="center"/>
      <protection/>
    </xf>
    <xf numFmtId="186" fontId="2" fillId="0" borderId="11" xfId="88" applyNumberFormat="1" applyFont="1" applyFill="1" applyBorder="1" applyAlignment="1">
      <alignment horizontal="right" vertical="center"/>
      <protection/>
    </xf>
    <xf numFmtId="189" fontId="2" fillId="0" borderId="6" xfId="88" applyNumberFormat="1" applyFont="1" applyFill="1" applyBorder="1" applyAlignment="1">
      <alignment horizontal="right" vertical="center"/>
      <protection/>
    </xf>
    <xf numFmtId="189" fontId="2" fillId="0" borderId="10" xfId="88" applyNumberFormat="1" applyFont="1" applyBorder="1" applyAlignment="1">
      <alignment horizontal="right" vertical="center"/>
      <protection/>
    </xf>
    <xf numFmtId="186" fontId="6" fillId="0" borderId="5" xfId="0" applyNumberFormat="1" applyFont="1" applyFill="1" applyBorder="1" applyAlignment="1">
      <alignment horizontal="right" vertical="center"/>
    </xf>
    <xf numFmtId="186" fontId="6" fillId="0" borderId="6" xfId="0" applyNumberFormat="1" applyFont="1" applyFill="1" applyBorder="1" applyAlignment="1">
      <alignment horizontal="right" vertical="center"/>
    </xf>
    <xf numFmtId="186" fontId="6" fillId="0" borderId="7" xfId="0" applyNumberFormat="1" applyFont="1" applyFill="1" applyBorder="1" applyAlignment="1">
      <alignment horizontal="right" vertical="center"/>
    </xf>
    <xf numFmtId="189" fontId="6" fillId="0" borderId="6" xfId="0" applyNumberFormat="1" applyFont="1" applyBorder="1" applyAlignment="1">
      <alignment vertical="center"/>
    </xf>
    <xf numFmtId="189" fontId="6" fillId="0" borderId="22" xfId="0" applyNumberFormat="1" applyFont="1" applyFill="1" applyBorder="1" applyAlignment="1">
      <alignment horizontal="right" vertical="center"/>
    </xf>
    <xf numFmtId="189" fontId="2" fillId="0" borderId="20" xfId="73" applyNumberFormat="1" applyFont="1" applyFill="1" applyBorder="1" applyAlignment="1">
      <alignment vertical="center"/>
      <protection/>
    </xf>
    <xf numFmtId="189" fontId="2" fillId="0" borderId="17" xfId="29" applyNumberFormat="1" applyFont="1" applyFill="1" applyBorder="1" applyAlignment="1">
      <alignment horizontal="right" vertical="center"/>
    </xf>
    <xf numFmtId="189" fontId="2" fillId="0" borderId="18" xfId="29" applyNumberFormat="1" applyFont="1" applyFill="1" applyBorder="1" applyAlignment="1">
      <alignment horizontal="right" vertical="center"/>
    </xf>
    <xf numFmtId="189" fontId="2" fillId="0" borderId="19" xfId="29" applyNumberFormat="1" applyFont="1" applyFill="1" applyBorder="1" applyAlignment="1">
      <alignment horizontal="right" vertical="center"/>
    </xf>
    <xf numFmtId="189" fontId="2" fillId="0" borderId="2" xfId="29" applyNumberFormat="1" applyFont="1" applyBorder="1" applyAlignment="1">
      <alignment vertical="center"/>
    </xf>
    <xf numFmtId="186" fontId="2" fillId="0" borderId="5" xfId="75" applyNumberFormat="1" applyFont="1" applyFill="1" applyBorder="1" applyAlignment="1">
      <alignment horizontal="right" vertical="center"/>
      <protection/>
    </xf>
    <xf numFmtId="186" fontId="2" fillId="0" borderId="6" xfId="75" applyNumberFormat="1" applyFont="1" applyFill="1" applyBorder="1" applyAlignment="1">
      <alignment horizontal="right" vertical="center"/>
      <protection/>
    </xf>
    <xf numFmtId="186" fontId="2" fillId="0" borderId="22" xfId="75" applyNumberFormat="1" applyFont="1" applyFill="1" applyBorder="1" applyAlignment="1">
      <alignment horizontal="right" vertical="center"/>
      <protection/>
    </xf>
    <xf numFmtId="186" fontId="2" fillId="0" borderId="5" xfId="40" applyNumberFormat="1" applyFont="1" applyFill="1" applyBorder="1" applyAlignment="1">
      <alignment horizontal="right" vertical="center"/>
      <protection/>
    </xf>
    <xf numFmtId="186" fontId="2" fillId="0" borderId="6" xfId="40" applyNumberFormat="1" applyFont="1" applyFill="1" applyBorder="1" applyAlignment="1">
      <alignment horizontal="right" vertical="center"/>
      <protection/>
    </xf>
    <xf numFmtId="186" fontId="2" fillId="0" borderId="12" xfId="40" applyNumberFormat="1" applyFont="1" applyFill="1" applyBorder="1" applyAlignment="1">
      <alignment horizontal="right" vertical="center"/>
      <protection/>
    </xf>
    <xf numFmtId="186" fontId="2" fillId="0" borderId="20" xfId="40" applyNumberFormat="1" applyFont="1" applyFill="1" applyBorder="1" applyAlignment="1">
      <alignment vertical="center"/>
      <protection/>
    </xf>
    <xf numFmtId="186" fontId="2" fillId="0" borderId="5" xfId="40" applyNumberFormat="1" applyFont="1" applyFill="1" applyBorder="1" applyAlignment="1">
      <alignment horizontal="right" vertical="center"/>
      <protection/>
    </xf>
    <xf numFmtId="186" fontId="2" fillId="0" borderId="6" xfId="40" applyNumberFormat="1" applyFont="1" applyFill="1" applyBorder="1" applyAlignment="1">
      <alignment horizontal="right" vertical="center"/>
      <protection/>
    </xf>
    <xf numFmtId="186" fontId="2" fillId="0" borderId="22" xfId="40" applyNumberFormat="1" applyFont="1" applyFill="1" applyBorder="1" applyAlignment="1">
      <alignment horizontal="right" vertical="center"/>
      <protection/>
    </xf>
    <xf numFmtId="189" fontId="2" fillId="0" borderId="13" xfId="41" applyNumberFormat="1" applyFont="1" applyFill="1" applyBorder="1" applyAlignment="1">
      <alignment vertical="center"/>
      <protection/>
    </xf>
    <xf numFmtId="189" fontId="2" fillId="0" borderId="14" xfId="41" applyNumberFormat="1" applyFont="1" applyFill="1" applyBorder="1" applyAlignment="1">
      <alignment vertical="center"/>
      <protection/>
    </xf>
    <xf numFmtId="189" fontId="2" fillId="0" borderId="16" xfId="41" applyNumberFormat="1" applyFont="1" applyFill="1" applyBorder="1" applyAlignment="1">
      <alignment vertical="center"/>
      <protection/>
    </xf>
    <xf numFmtId="189" fontId="2" fillId="0" borderId="4" xfId="41" applyNumberFormat="1" applyFont="1" applyBorder="1" applyAlignment="1">
      <alignment vertical="center"/>
      <protection/>
    </xf>
    <xf numFmtId="189" fontId="1" fillId="0" borderId="0" xfId="41" applyNumberFormat="1" applyAlignment="1">
      <alignment/>
      <protection/>
    </xf>
    <xf numFmtId="186" fontId="2" fillId="0" borderId="59" xfId="42" applyNumberFormat="1" applyFont="1" applyFill="1" applyBorder="1" applyAlignment="1">
      <alignment vertical="center"/>
      <protection/>
    </xf>
    <xf numFmtId="186" fontId="2" fillId="0" borderId="60" xfId="42" applyNumberFormat="1" applyFont="1" applyFill="1" applyBorder="1" applyAlignment="1">
      <alignment vertical="center"/>
      <protection/>
    </xf>
    <xf numFmtId="186" fontId="2" fillId="0" borderId="61" xfId="42" applyNumberFormat="1" applyFont="1" applyFill="1" applyBorder="1" applyAlignment="1">
      <alignment vertical="center"/>
      <protection/>
    </xf>
    <xf numFmtId="186" fontId="2" fillId="0" borderId="4" xfId="42" applyNumberFormat="1" applyFont="1" applyBorder="1" applyAlignment="1">
      <alignment vertical="center"/>
      <protection/>
    </xf>
    <xf numFmtId="192" fontId="2" fillId="0" borderId="13" xfId="43" applyNumberFormat="1" applyFont="1" applyFill="1" applyBorder="1" applyAlignment="1">
      <alignment horizontal="right" vertical="center"/>
      <protection/>
    </xf>
    <xf numFmtId="187" fontId="2" fillId="0" borderId="13" xfId="43" applyNumberFormat="1" applyFont="1" applyBorder="1" applyAlignment="1">
      <alignment vertical="center"/>
      <protection/>
    </xf>
    <xf numFmtId="192" fontId="2" fillId="0" borderId="14" xfId="43" applyNumberFormat="1" applyFont="1" applyFill="1" applyBorder="1" applyAlignment="1">
      <alignment horizontal="right" vertical="center"/>
      <protection/>
    </xf>
    <xf numFmtId="187" fontId="2" fillId="0" borderId="14" xfId="43" applyNumberFormat="1" applyFont="1" applyBorder="1" applyAlignment="1">
      <alignment vertical="center"/>
      <protection/>
    </xf>
    <xf numFmtId="192" fontId="2" fillId="0" borderId="16" xfId="43" applyNumberFormat="1" applyFont="1" applyFill="1" applyBorder="1" applyAlignment="1">
      <alignment horizontal="right" vertical="center"/>
      <protection/>
    </xf>
    <xf numFmtId="187" fontId="2" fillId="0" borderId="16" xfId="43" applyNumberFormat="1" applyFont="1" applyBorder="1" applyAlignment="1">
      <alignment vertical="center"/>
      <protection/>
    </xf>
    <xf numFmtId="192" fontId="2" fillId="0" borderId="4" xfId="43" applyNumberFormat="1" applyFont="1" applyBorder="1" applyAlignment="1">
      <alignment vertical="center"/>
      <protection/>
    </xf>
    <xf numFmtId="187" fontId="2" fillId="0" borderId="4" xfId="43" applyNumberFormat="1" applyFont="1" applyBorder="1" applyAlignment="1">
      <alignment vertical="center"/>
      <protection/>
    </xf>
    <xf numFmtId="186" fontId="2" fillId="0" borderId="13" xfId="44" applyNumberFormat="1" applyFont="1" applyFill="1" applyBorder="1" applyAlignment="1">
      <alignment horizontal="right" vertical="center"/>
      <protection/>
    </xf>
    <xf numFmtId="186" fontId="2" fillId="0" borderId="14" xfId="44" applyNumberFormat="1" applyFont="1" applyFill="1" applyBorder="1" applyAlignment="1">
      <alignment horizontal="right" vertical="center"/>
      <protection/>
    </xf>
    <xf numFmtId="186" fontId="2" fillId="0" borderId="16" xfId="44" applyNumberFormat="1" applyFont="1" applyFill="1" applyBorder="1" applyAlignment="1">
      <alignment horizontal="right" vertical="center"/>
      <protection/>
    </xf>
    <xf numFmtId="0" fontId="2" fillId="0" borderId="6" xfId="89" applyFont="1" applyBorder="1" applyAlignment="1">
      <alignment vertical="center" wrapText="1" shrinkToFit="1"/>
      <protection/>
    </xf>
    <xf numFmtId="186" fontId="2" fillId="0" borderId="13" xfId="45" applyNumberFormat="1" applyFont="1" applyFill="1" applyBorder="1" applyAlignment="1">
      <alignment vertical="center"/>
      <protection/>
    </xf>
    <xf numFmtId="186" fontId="2" fillId="0" borderId="14" xfId="45" applyNumberFormat="1" applyFont="1" applyFill="1" applyBorder="1" applyAlignment="1">
      <alignment vertical="center"/>
      <protection/>
    </xf>
    <xf numFmtId="186" fontId="2" fillId="0" borderId="15" xfId="45" applyNumberFormat="1" applyFont="1" applyFill="1" applyBorder="1" applyAlignment="1">
      <alignment vertical="center"/>
      <protection/>
    </xf>
    <xf numFmtId="186" fontId="2" fillId="0" borderId="13" xfId="46" applyNumberFormat="1" applyFont="1" applyFill="1" applyBorder="1" applyAlignment="1">
      <alignment horizontal="right" vertical="center"/>
      <protection/>
    </xf>
    <xf numFmtId="186" fontId="2" fillId="0" borderId="14" xfId="46" applyNumberFormat="1" applyFont="1" applyFill="1" applyBorder="1" applyAlignment="1">
      <alignment horizontal="right" vertical="center"/>
      <protection/>
    </xf>
    <xf numFmtId="186" fontId="2" fillId="0" borderId="16" xfId="46" applyNumberFormat="1" applyFont="1" applyFill="1" applyBorder="1" applyAlignment="1">
      <alignment horizontal="right" vertical="center"/>
      <protection/>
    </xf>
    <xf numFmtId="0" fontId="2" fillId="0" borderId="5" xfId="89" applyFont="1" applyBorder="1" applyAlignment="1">
      <alignment vertical="center" shrinkToFit="1"/>
      <protection/>
    </xf>
    <xf numFmtId="187" fontId="2" fillId="0" borderId="5" xfId="25" applyNumberFormat="1" applyFont="1" applyBorder="1" applyAlignment="1">
      <alignment vertical="center"/>
    </xf>
    <xf numFmtId="0" fontId="2" fillId="0" borderId="22" xfId="89" applyFont="1" applyBorder="1" applyAlignment="1">
      <alignment vertical="center" shrinkToFit="1"/>
      <protection/>
    </xf>
    <xf numFmtId="187" fontId="2" fillId="0" borderId="22" xfId="25" applyNumberFormat="1" applyFont="1" applyBorder="1" applyAlignment="1">
      <alignment vertical="center"/>
    </xf>
    <xf numFmtId="189" fontId="2" fillId="0" borderId="22" xfId="29" applyNumberFormat="1" applyFont="1" applyBorder="1" applyAlignment="1">
      <alignment vertical="center"/>
    </xf>
    <xf numFmtId="189" fontId="2" fillId="0" borderId="20" xfId="29" applyNumberFormat="1" applyFont="1" applyBorder="1" applyAlignment="1">
      <alignment vertical="center"/>
    </xf>
    <xf numFmtId="189" fontId="6" fillId="0" borderId="20" xfId="0" applyNumberFormat="1" applyFont="1" applyFill="1" applyBorder="1" applyAlignment="1">
      <alignment horizontal="right" vertical="center"/>
    </xf>
    <xf numFmtId="186" fontId="2" fillId="0" borderId="62" xfId="88" applyNumberFormat="1" applyFont="1" applyBorder="1" applyAlignment="1">
      <alignment vertical="center"/>
      <protection/>
    </xf>
    <xf numFmtId="186" fontId="2" fillId="0" borderId="13" xfId="47" applyNumberFormat="1" applyFont="1" applyFill="1" applyBorder="1" applyAlignment="1">
      <alignment horizontal="right" vertical="center"/>
      <protection/>
    </xf>
    <xf numFmtId="186" fontId="2" fillId="0" borderId="14" xfId="47" applyNumberFormat="1" applyFont="1" applyFill="1" applyBorder="1" applyAlignment="1">
      <alignment horizontal="right" vertical="center"/>
      <protection/>
    </xf>
    <xf numFmtId="186" fontId="2" fillId="0" borderId="13" xfId="48" applyNumberFormat="1" applyFont="1" applyFill="1" applyBorder="1" applyAlignment="1">
      <alignment horizontal="right" vertical="center"/>
      <protection/>
    </xf>
    <xf numFmtId="186" fontId="2" fillId="0" borderId="14" xfId="48" applyNumberFormat="1" applyFont="1" applyFill="1" applyBorder="1" applyAlignment="1">
      <alignment horizontal="right" vertical="center"/>
      <protection/>
    </xf>
    <xf numFmtId="186" fontId="2" fillId="0" borderId="16" xfId="48" applyNumberFormat="1" applyFont="1" applyFill="1" applyBorder="1" applyAlignment="1">
      <alignment horizontal="right" vertical="center"/>
      <protection/>
    </xf>
    <xf numFmtId="0" fontId="2" fillId="2" borderId="10" xfId="49" applyFont="1" applyFill="1" applyBorder="1" applyAlignment="1">
      <alignment horizontal="center" vertical="center"/>
      <protection/>
    </xf>
    <xf numFmtId="0" fontId="2" fillId="0" borderId="5" xfId="49" applyFont="1" applyFill="1" applyBorder="1" applyAlignment="1">
      <alignment horizontal="left" vertical="center" wrapText="1"/>
      <protection/>
    </xf>
    <xf numFmtId="187" fontId="2" fillId="0" borderId="5" xfId="49" applyNumberFormat="1" applyFont="1" applyBorder="1" applyAlignment="1">
      <alignment vertical="center"/>
      <protection/>
    </xf>
    <xf numFmtId="189" fontId="2" fillId="0" borderId="6" xfId="49" applyNumberFormat="1" applyFont="1" applyFill="1" applyBorder="1" applyAlignment="1">
      <alignment horizontal="right" vertical="center"/>
      <protection/>
    </xf>
    <xf numFmtId="189" fontId="2" fillId="0" borderId="7" xfId="49" applyNumberFormat="1" applyFont="1" applyFill="1" applyBorder="1" applyAlignment="1">
      <alignment horizontal="right" vertical="center"/>
      <protection/>
    </xf>
    <xf numFmtId="189" fontId="2" fillId="0" borderId="10" xfId="49" applyNumberFormat="1" applyFont="1" applyBorder="1" applyAlignment="1">
      <alignment vertical="center"/>
      <protection/>
    </xf>
    <xf numFmtId="186" fontId="2" fillId="0" borderId="0" xfId="49" applyNumberFormat="1" applyFont="1" applyAlignment="1">
      <alignment vertical="center"/>
      <protection/>
    </xf>
    <xf numFmtId="189" fontId="2" fillId="0" borderId="9" xfId="49" applyNumberFormat="1" applyFont="1" applyFill="1" applyBorder="1" applyAlignment="1">
      <alignment horizontal="right" vertical="center"/>
      <protection/>
    </xf>
    <xf numFmtId="189" fontId="2" fillId="0" borderId="0" xfId="49" applyNumberFormat="1" applyFont="1" applyAlignment="1">
      <alignment vertical="center"/>
      <protection/>
    </xf>
    <xf numFmtId="189" fontId="2" fillId="0" borderId="31" xfId="90" applyNumberFormat="1" applyFont="1" applyFill="1" applyBorder="1" applyAlignment="1">
      <alignment horizontal="right" vertical="center"/>
      <protection/>
    </xf>
    <xf numFmtId="189" fontId="2" fillId="0" borderId="63" xfId="50" applyNumberFormat="1" applyFont="1" applyBorder="1" applyAlignment="1">
      <alignment vertical="center"/>
      <protection/>
    </xf>
    <xf numFmtId="189" fontId="2" fillId="0" borderId="49" xfId="50" applyNumberFormat="1" applyFont="1" applyBorder="1" applyAlignment="1">
      <alignment vertical="center"/>
      <protection/>
    </xf>
    <xf numFmtId="189" fontId="2" fillId="0" borderId="64" xfId="90" applyNumberFormat="1" applyFont="1" applyFill="1" applyBorder="1" applyAlignment="1">
      <alignment horizontal="right" vertical="center"/>
      <protection/>
    </xf>
    <xf numFmtId="189" fontId="2" fillId="0" borderId="65" xfId="50" applyNumberFormat="1" applyFont="1" applyBorder="1" applyAlignment="1">
      <alignment vertical="center"/>
      <protection/>
    </xf>
    <xf numFmtId="189" fontId="2" fillId="0" borderId="50" xfId="50" applyNumberFormat="1" applyFont="1" applyBorder="1" applyAlignment="1">
      <alignment vertical="center"/>
      <protection/>
    </xf>
    <xf numFmtId="189" fontId="2" fillId="0" borderId="31" xfId="90" applyNumberFormat="1" applyFont="1" applyBorder="1" applyAlignment="1">
      <alignment vertical="center"/>
      <protection/>
    </xf>
    <xf numFmtId="189" fontId="2" fillId="0" borderId="65" xfId="90" applyNumberFormat="1" applyFont="1" applyBorder="1" applyAlignment="1">
      <alignment vertical="center"/>
      <protection/>
    </xf>
    <xf numFmtId="189" fontId="2" fillId="0" borderId="50" xfId="90" applyNumberFormat="1" applyFont="1" applyBorder="1" applyAlignment="1">
      <alignment vertical="center"/>
      <protection/>
    </xf>
    <xf numFmtId="189" fontId="2" fillId="0" borderId="66" xfId="30" applyNumberFormat="1" applyFont="1" applyFill="1" applyBorder="1" applyAlignment="1">
      <alignment horizontal="right" vertical="center"/>
    </xf>
    <xf numFmtId="189" fontId="2" fillId="0" borderId="67" xfId="30" applyNumberFormat="1" applyFont="1" applyFill="1" applyBorder="1" applyAlignment="1">
      <alignment horizontal="right" vertical="center"/>
    </xf>
    <xf numFmtId="189" fontId="2" fillId="0" borderId="49" xfId="51" applyNumberFormat="1" applyFont="1" applyFill="1" applyBorder="1" applyAlignment="1">
      <alignment vertical="center"/>
      <protection/>
    </xf>
    <xf numFmtId="189" fontId="2" fillId="0" borderId="50" xfId="51" applyNumberFormat="1" applyFont="1" applyFill="1" applyBorder="1" applyAlignment="1">
      <alignment vertical="center"/>
      <protection/>
    </xf>
    <xf numFmtId="189" fontId="2" fillId="0" borderId="0" xfId="90" applyNumberFormat="1" applyFont="1" applyAlignment="1">
      <alignment/>
      <protection/>
    </xf>
    <xf numFmtId="189" fontId="2" fillId="0" borderId="65" xfId="90" applyNumberFormat="1" applyFont="1" applyFill="1" applyBorder="1" applyAlignment="1">
      <alignment horizontal="right" vertical="center"/>
      <protection/>
    </xf>
    <xf numFmtId="189" fontId="2" fillId="0" borderId="50" xfId="90" applyNumberFormat="1" applyFont="1" applyFill="1" applyBorder="1" applyAlignment="1">
      <alignment horizontal="right" vertical="center"/>
      <protection/>
    </xf>
    <xf numFmtId="189" fontId="2" fillId="0" borderId="63" xfId="90" applyNumberFormat="1" applyFont="1" applyFill="1" applyBorder="1" applyAlignment="1">
      <alignment horizontal="right" vertical="center"/>
      <protection/>
    </xf>
    <xf numFmtId="189" fontId="2" fillId="0" borderId="49" xfId="90" applyNumberFormat="1" applyFont="1" applyFill="1" applyBorder="1" applyAlignment="1">
      <alignment horizontal="right" vertical="center"/>
      <protection/>
    </xf>
    <xf numFmtId="189" fontId="2" fillId="0" borderId="68" xfId="90" applyNumberFormat="1" applyFont="1" applyFill="1" applyBorder="1" applyAlignment="1">
      <alignment horizontal="right" vertical="center"/>
      <protection/>
    </xf>
    <xf numFmtId="189" fontId="2" fillId="0" borderId="69" xfId="90" applyNumberFormat="1" applyFont="1" applyFill="1" applyBorder="1" applyAlignment="1">
      <alignment horizontal="right" vertical="center"/>
      <protection/>
    </xf>
    <xf numFmtId="186" fontId="2" fillId="0" borderId="53" xfId="52" applyNumberFormat="1" applyFont="1" applyFill="1" applyBorder="1" applyAlignment="1">
      <alignment horizontal="right" vertical="center"/>
      <protection/>
    </xf>
    <xf numFmtId="186" fontId="2" fillId="0" borderId="14" xfId="52" applyNumberFormat="1" applyFont="1" applyFill="1" applyBorder="1" applyAlignment="1">
      <alignment horizontal="right" vertical="center"/>
      <protection/>
    </xf>
    <xf numFmtId="186" fontId="2" fillId="0" borderId="15" xfId="52" applyNumberFormat="1" applyFont="1" applyFill="1" applyBorder="1" applyAlignment="1">
      <alignment horizontal="right" vertical="center"/>
      <protection/>
    </xf>
    <xf numFmtId="186" fontId="2" fillId="0" borderId="13" xfId="53" applyNumberFormat="1" applyFont="1" applyFill="1" applyBorder="1" applyAlignment="1">
      <alignment vertical="center"/>
      <protection/>
    </xf>
    <xf numFmtId="186" fontId="2" fillId="0" borderId="14" xfId="53" applyNumberFormat="1" applyFont="1" applyFill="1" applyBorder="1" applyAlignment="1">
      <alignment vertical="center"/>
      <protection/>
    </xf>
    <xf numFmtId="186" fontId="2" fillId="0" borderId="16" xfId="53" applyNumberFormat="1" applyFont="1" applyFill="1" applyBorder="1" applyAlignment="1">
      <alignment vertical="center"/>
      <protection/>
    </xf>
    <xf numFmtId="186" fontId="2" fillId="0" borderId="13" xfId="54" applyNumberFormat="1" applyFont="1" applyFill="1" applyBorder="1" applyAlignment="1">
      <alignment vertical="center"/>
      <protection/>
    </xf>
    <xf numFmtId="186" fontId="2" fillId="0" borderId="14" xfId="54" applyNumberFormat="1" applyFont="1" applyFill="1" applyBorder="1" applyAlignment="1">
      <alignment vertical="center"/>
      <protection/>
    </xf>
    <xf numFmtId="186" fontId="2" fillId="0" borderId="16" xfId="54" applyNumberFormat="1" applyFont="1" applyFill="1" applyBorder="1" applyAlignment="1">
      <alignment vertical="center"/>
      <protection/>
    </xf>
    <xf numFmtId="186" fontId="2" fillId="0" borderId="13" xfId="55" applyNumberFormat="1" applyFont="1" applyFill="1" applyBorder="1" applyAlignment="1">
      <alignment vertical="center"/>
      <protection/>
    </xf>
    <xf numFmtId="186" fontId="2" fillId="0" borderId="14" xfId="55" applyNumberFormat="1" applyFont="1" applyFill="1" applyBorder="1" applyAlignment="1">
      <alignment vertical="center"/>
      <protection/>
    </xf>
    <xf numFmtId="186" fontId="2" fillId="0" borderId="16" xfId="55" applyNumberFormat="1" applyFont="1" applyFill="1" applyBorder="1" applyAlignment="1">
      <alignment vertical="center"/>
      <protection/>
    </xf>
    <xf numFmtId="186" fontId="2" fillId="0" borderId="13" xfId="56" applyNumberFormat="1" applyFont="1" applyFill="1" applyBorder="1" applyAlignment="1">
      <alignment vertical="center"/>
      <protection/>
    </xf>
    <xf numFmtId="186" fontId="2" fillId="0" borderId="14" xfId="56" applyNumberFormat="1" applyFont="1" applyFill="1" applyBorder="1" applyAlignment="1">
      <alignment vertical="center"/>
      <protection/>
    </xf>
    <xf numFmtId="186" fontId="2" fillId="0" borderId="16" xfId="56" applyNumberFormat="1" applyFont="1" applyFill="1" applyBorder="1" applyAlignment="1">
      <alignment vertical="center"/>
      <protection/>
    </xf>
    <xf numFmtId="186" fontId="2" fillId="0" borderId="13" xfId="57" applyNumberFormat="1" applyFont="1" applyFill="1" applyBorder="1" applyAlignment="1">
      <alignment vertical="center"/>
      <protection/>
    </xf>
    <xf numFmtId="186" fontId="2" fillId="0" borderId="14" xfId="57" applyNumberFormat="1" applyFont="1" applyFill="1" applyBorder="1" applyAlignment="1">
      <alignment vertical="center"/>
      <protection/>
    </xf>
    <xf numFmtId="186" fontId="2" fillId="0" borderId="16" xfId="57" applyNumberFormat="1" applyFont="1" applyFill="1" applyBorder="1" applyAlignment="1">
      <alignment vertical="center"/>
      <protection/>
    </xf>
    <xf numFmtId="186" fontId="2" fillId="0" borderId="70" xfId="58" applyNumberFormat="1" applyFont="1" applyFill="1" applyBorder="1" applyAlignment="1">
      <alignment horizontal="right" vertical="center"/>
      <protection/>
    </xf>
    <xf numFmtId="186" fontId="2" fillId="0" borderId="71" xfId="58" applyNumberFormat="1" applyFont="1" applyFill="1" applyBorder="1" applyAlignment="1">
      <alignment horizontal="right" vertical="center"/>
      <protection/>
    </xf>
    <xf numFmtId="186" fontId="2" fillId="0" borderId="72" xfId="58" applyNumberFormat="1" applyFont="1" applyFill="1" applyBorder="1" applyAlignment="1">
      <alignment horizontal="right" vertical="center"/>
      <protection/>
    </xf>
    <xf numFmtId="186" fontId="2" fillId="0" borderId="9" xfId="59" applyNumberFormat="1" applyFont="1" applyFill="1" applyBorder="1" applyAlignment="1">
      <alignment horizontal="right" vertical="center"/>
      <protection/>
    </xf>
    <xf numFmtId="186" fontId="2" fillId="0" borderId="6" xfId="59" applyNumberFormat="1" applyFont="1" applyFill="1" applyBorder="1" applyAlignment="1">
      <alignment horizontal="right" vertical="center"/>
      <protection/>
    </xf>
    <xf numFmtId="186" fontId="2" fillId="0" borderId="12" xfId="59" applyNumberFormat="1" applyFont="1" applyFill="1" applyBorder="1" applyAlignment="1">
      <alignment horizontal="right" vertical="center"/>
      <protection/>
    </xf>
    <xf numFmtId="186" fontId="2" fillId="0" borderId="9" xfId="61" applyNumberFormat="1" applyFont="1" applyFill="1" applyBorder="1" applyAlignment="1">
      <alignment horizontal="right" vertical="center"/>
      <protection/>
    </xf>
    <xf numFmtId="186" fontId="2" fillId="0" borderId="6" xfId="61" applyNumberFormat="1" applyFont="1" applyFill="1" applyBorder="1" applyAlignment="1">
      <alignment horizontal="right" vertical="center"/>
      <protection/>
    </xf>
    <xf numFmtId="186" fontId="2" fillId="0" borderId="7" xfId="61" applyNumberFormat="1" applyFont="1" applyFill="1" applyBorder="1" applyAlignment="1">
      <alignment horizontal="right" vertical="center"/>
      <protection/>
    </xf>
    <xf numFmtId="186" fontId="2" fillId="0" borderId="9" xfId="62" applyNumberFormat="1" applyFont="1" applyFill="1" applyBorder="1" applyAlignment="1">
      <alignment horizontal="right" vertical="center"/>
      <protection/>
    </xf>
    <xf numFmtId="186" fontId="2" fillId="0" borderId="6" xfId="62" applyNumberFormat="1" applyFont="1" applyFill="1" applyBorder="1" applyAlignment="1">
      <alignment horizontal="right" vertical="center"/>
      <protection/>
    </xf>
    <xf numFmtId="186" fontId="2" fillId="0" borderId="7" xfId="62" applyNumberFormat="1" applyFont="1" applyFill="1" applyBorder="1" applyAlignment="1">
      <alignment horizontal="right" vertical="center"/>
      <protection/>
    </xf>
    <xf numFmtId="0" fontId="2" fillId="2" borderId="73" xfId="62" applyFont="1" applyFill="1" applyBorder="1" applyAlignment="1">
      <alignment horizontal="center" vertical="center"/>
      <protection/>
    </xf>
    <xf numFmtId="0" fontId="2" fillId="0" borderId="5" xfId="62" applyFont="1" applyFill="1" applyBorder="1" applyAlignment="1">
      <alignment horizontal="left" vertical="center" wrapText="1"/>
      <protection/>
    </xf>
    <xf numFmtId="187" fontId="2" fillId="0" borderId="5" xfId="62" applyNumberFormat="1" applyFont="1" applyBorder="1" applyAlignment="1">
      <alignment vertical="center"/>
      <protection/>
    </xf>
    <xf numFmtId="189" fontId="2" fillId="0" borderId="6" xfId="62" applyNumberFormat="1" applyFont="1" applyFill="1" applyBorder="1" applyAlignment="1">
      <alignment horizontal="right" vertical="center"/>
      <protection/>
    </xf>
    <xf numFmtId="189" fontId="2" fillId="0" borderId="10" xfId="62" applyNumberFormat="1" applyFont="1" applyBorder="1" applyAlignment="1">
      <alignment vertical="center"/>
      <protection/>
    </xf>
    <xf numFmtId="186" fontId="2" fillId="0" borderId="9" xfId="63" applyNumberFormat="1" applyFont="1" applyFill="1" applyBorder="1" applyAlignment="1">
      <alignment horizontal="right" vertical="center"/>
      <protection/>
    </xf>
    <xf numFmtId="186" fontId="2" fillId="0" borderId="6" xfId="63" applyNumberFormat="1" applyFont="1" applyFill="1" applyBorder="1" applyAlignment="1">
      <alignment horizontal="right" vertical="center"/>
      <protection/>
    </xf>
    <xf numFmtId="186" fontId="2" fillId="0" borderId="7" xfId="63" applyNumberFormat="1" applyFont="1" applyFill="1" applyBorder="1" applyAlignment="1">
      <alignment horizontal="right" vertical="center"/>
      <protection/>
    </xf>
    <xf numFmtId="186" fontId="2" fillId="0" borderId="5" xfId="64" applyNumberFormat="1" applyFont="1" applyFill="1" applyBorder="1" applyAlignment="1">
      <alignment horizontal="right" vertical="center"/>
      <protection/>
    </xf>
    <xf numFmtId="186" fontId="2" fillId="0" borderId="6" xfId="64" applyNumberFormat="1" applyFont="1" applyFill="1" applyBorder="1" applyAlignment="1">
      <alignment horizontal="right" vertical="center"/>
      <protection/>
    </xf>
    <xf numFmtId="186" fontId="2" fillId="0" borderId="7" xfId="64" applyNumberFormat="1" applyFont="1" applyFill="1" applyBorder="1" applyAlignment="1">
      <alignment horizontal="right" vertical="center"/>
      <protection/>
    </xf>
    <xf numFmtId="186" fontId="2" fillId="0" borderId="9" xfId="65" applyNumberFormat="1" applyFont="1" applyFill="1" applyBorder="1" applyAlignment="1">
      <alignment horizontal="right" vertical="center"/>
      <protection/>
    </xf>
    <xf numFmtId="186" fontId="2" fillId="0" borderId="6" xfId="65" applyNumberFormat="1" applyFont="1" applyFill="1" applyBorder="1" applyAlignment="1">
      <alignment horizontal="right" vertical="center"/>
      <protection/>
    </xf>
    <xf numFmtId="186" fontId="2" fillId="0" borderId="7" xfId="65" applyNumberFormat="1" applyFont="1" applyFill="1" applyBorder="1" applyAlignment="1">
      <alignment horizontal="right" vertical="center"/>
      <protection/>
    </xf>
    <xf numFmtId="186" fontId="2" fillId="0" borderId="9" xfId="66" applyNumberFormat="1" applyFont="1" applyFill="1" applyBorder="1" applyAlignment="1">
      <alignment horizontal="right" vertical="center"/>
      <protection/>
    </xf>
    <xf numFmtId="186" fontId="2" fillId="0" borderId="6" xfId="66" applyNumberFormat="1" applyFont="1" applyFill="1" applyBorder="1" applyAlignment="1">
      <alignment horizontal="right" vertical="center"/>
      <protection/>
    </xf>
    <xf numFmtId="186" fontId="2" fillId="0" borderId="7" xfId="66" applyNumberFormat="1" applyFont="1" applyFill="1" applyBorder="1" applyAlignment="1">
      <alignment horizontal="right" vertical="center"/>
      <protection/>
    </xf>
    <xf numFmtId="186" fontId="2" fillId="0" borderId="5" xfId="67" applyNumberFormat="1" applyFont="1" applyFill="1" applyBorder="1" applyAlignment="1">
      <alignment horizontal="right" vertical="center"/>
      <protection/>
    </xf>
    <xf numFmtId="186" fontId="2" fillId="0" borderId="6" xfId="67" applyNumberFormat="1" applyFont="1" applyFill="1" applyBorder="1" applyAlignment="1">
      <alignment horizontal="right" vertical="center"/>
      <protection/>
    </xf>
    <xf numFmtId="186" fontId="2" fillId="0" borderId="12" xfId="67" applyNumberFormat="1" applyFont="1" applyFill="1" applyBorder="1" applyAlignment="1">
      <alignment horizontal="right" vertical="center"/>
      <protection/>
    </xf>
    <xf numFmtId="186" fontId="2" fillId="0" borderId="20" xfId="67" applyNumberFormat="1" applyFont="1" applyBorder="1" applyAlignment="1">
      <alignment vertical="center"/>
      <protection/>
    </xf>
    <xf numFmtId="186" fontId="2" fillId="0" borderId="5" xfId="68" applyNumberFormat="1" applyFont="1" applyFill="1" applyBorder="1" applyAlignment="1">
      <alignment horizontal="right" vertical="center"/>
      <protection/>
    </xf>
    <xf numFmtId="186" fontId="2" fillId="0" borderId="6" xfId="68" applyNumberFormat="1" applyFont="1" applyFill="1" applyBorder="1" applyAlignment="1">
      <alignment horizontal="right" vertical="center"/>
      <protection/>
    </xf>
    <xf numFmtId="186" fontId="2" fillId="0" borderId="12" xfId="68" applyNumberFormat="1" applyFont="1" applyFill="1" applyBorder="1" applyAlignment="1">
      <alignment horizontal="right" vertical="center"/>
      <protection/>
    </xf>
    <xf numFmtId="186" fontId="2" fillId="0" borderId="20" xfId="68" applyNumberFormat="1" applyFont="1" applyFill="1" applyBorder="1" applyAlignment="1">
      <alignment vertical="center"/>
      <protection/>
    </xf>
    <xf numFmtId="186" fontId="2" fillId="0" borderId="5" xfId="69" applyNumberFormat="1" applyFont="1" applyFill="1" applyBorder="1" applyAlignment="1">
      <alignment horizontal="right" vertical="center"/>
      <protection/>
    </xf>
    <xf numFmtId="186" fontId="2" fillId="0" borderId="6" xfId="69" applyNumberFormat="1" applyFont="1" applyFill="1" applyBorder="1" applyAlignment="1">
      <alignment horizontal="right" vertical="center"/>
      <protection/>
    </xf>
    <xf numFmtId="186" fontId="2" fillId="0" borderId="7" xfId="69" applyNumberFormat="1" applyFont="1" applyFill="1" applyBorder="1" applyAlignment="1">
      <alignment horizontal="right" vertical="center"/>
      <protection/>
    </xf>
    <xf numFmtId="0" fontId="2" fillId="0" borderId="5" xfId="90" applyFont="1" applyBorder="1" applyAlignment="1">
      <alignment vertical="center"/>
      <protection/>
    </xf>
    <xf numFmtId="0" fontId="2" fillId="0" borderId="6" xfId="90" applyFont="1" applyBorder="1" applyAlignment="1">
      <alignment vertical="center" wrapText="1"/>
      <protection/>
    </xf>
    <xf numFmtId="0" fontId="2" fillId="0" borderId="22" xfId="90" applyFont="1" applyBorder="1" applyAlignment="1">
      <alignment vertical="center"/>
      <protection/>
    </xf>
    <xf numFmtId="0" fontId="2" fillId="0" borderId="20" xfId="90" applyFont="1" applyBorder="1" applyAlignment="1">
      <alignment horizontal="center" vertical="center"/>
      <protection/>
    </xf>
    <xf numFmtId="186" fontId="2" fillId="0" borderId="5" xfId="90" applyNumberFormat="1" applyFont="1" applyFill="1" applyBorder="1" applyAlignment="1">
      <alignment horizontal="right" vertical="center"/>
      <protection/>
    </xf>
    <xf numFmtId="186" fontId="2" fillId="0" borderId="6" xfId="90" applyNumberFormat="1" applyFont="1" applyFill="1" applyBorder="1" applyAlignment="1">
      <alignment horizontal="right" vertical="center"/>
      <protection/>
    </xf>
    <xf numFmtId="186" fontId="2" fillId="0" borderId="22" xfId="90" applyNumberFormat="1" applyFont="1" applyFill="1" applyBorder="1" applyAlignment="1">
      <alignment horizontal="right" vertical="center"/>
      <protection/>
    </xf>
    <xf numFmtId="186" fontId="2" fillId="0" borderId="8" xfId="90" applyNumberFormat="1" applyFont="1" applyFill="1" applyBorder="1" applyAlignment="1">
      <alignment horizontal="right" vertical="center"/>
      <protection/>
    </xf>
    <xf numFmtId="189" fontId="2" fillId="0" borderId="5" xfId="30" applyNumberFormat="1" applyFont="1" applyBorder="1" applyAlignment="1">
      <alignment vertical="center"/>
    </xf>
    <xf numFmtId="189" fontId="2" fillId="0" borderId="6" xfId="30" applyNumberFormat="1" applyFont="1" applyBorder="1" applyAlignment="1">
      <alignment vertical="center"/>
    </xf>
    <xf numFmtId="189" fontId="2" fillId="0" borderId="22" xfId="30" applyNumberFormat="1" applyFont="1" applyBorder="1" applyAlignment="1">
      <alignment vertical="center"/>
    </xf>
    <xf numFmtId="189" fontId="2" fillId="0" borderId="20" xfId="30" applyNumberFormat="1" applyFont="1" applyBorder="1" applyAlignment="1">
      <alignment vertical="center"/>
    </xf>
    <xf numFmtId="0" fontId="2" fillId="0" borderId="22" xfId="68" applyFont="1" applyFill="1" applyBorder="1" applyAlignment="1">
      <alignment vertical="center"/>
      <protection/>
    </xf>
    <xf numFmtId="187" fontId="2" fillId="0" borderId="22" xfId="68" applyNumberFormat="1" applyFont="1" applyFill="1" applyBorder="1" applyAlignment="1">
      <alignment vertical="center"/>
      <protection/>
    </xf>
    <xf numFmtId="186" fontId="2" fillId="0" borderId="22" xfId="68" applyNumberFormat="1" applyFont="1" applyFill="1" applyBorder="1" applyAlignment="1">
      <alignment horizontal="right" vertical="center"/>
      <protection/>
    </xf>
    <xf numFmtId="186" fontId="2" fillId="0" borderId="5" xfId="70" applyNumberFormat="1" applyFont="1" applyFill="1" applyBorder="1" applyAlignment="1">
      <alignment horizontal="right" vertical="center"/>
      <protection/>
    </xf>
    <xf numFmtId="186" fontId="2" fillId="0" borderId="6" xfId="70" applyNumberFormat="1" applyFont="1" applyFill="1" applyBorder="1" applyAlignment="1">
      <alignment horizontal="right" vertical="center"/>
      <protection/>
    </xf>
    <xf numFmtId="186" fontId="2" fillId="0" borderId="7" xfId="70" applyNumberFormat="1" applyFont="1" applyFill="1" applyBorder="1" applyAlignment="1">
      <alignment horizontal="right" vertical="center"/>
      <protection/>
    </xf>
    <xf numFmtId="186" fontId="2" fillId="0" borderId="5" xfId="71" applyNumberFormat="1" applyFont="1" applyFill="1" applyBorder="1" applyAlignment="1">
      <alignment horizontal="right" vertical="center"/>
      <protection/>
    </xf>
    <xf numFmtId="186" fontId="2" fillId="0" borderId="6" xfId="71" applyNumberFormat="1" applyFont="1" applyFill="1" applyBorder="1" applyAlignment="1">
      <alignment horizontal="right" vertical="center"/>
      <protection/>
    </xf>
    <xf numFmtId="186" fontId="2" fillId="0" borderId="7" xfId="71" applyNumberFormat="1" applyFont="1" applyFill="1" applyBorder="1" applyAlignment="1">
      <alignment horizontal="right" vertical="center"/>
      <protection/>
    </xf>
    <xf numFmtId="186" fontId="2" fillId="0" borderId="10" xfId="71" applyNumberFormat="1" applyFont="1" applyFill="1" applyBorder="1" applyAlignment="1">
      <alignment horizontal="right" vertical="center"/>
      <protection/>
    </xf>
    <xf numFmtId="0" fontId="6" fillId="2" borderId="10" xfId="71" applyFont="1" applyFill="1" applyBorder="1" applyAlignment="1">
      <alignment horizontal="center" vertical="center"/>
      <protection/>
    </xf>
    <xf numFmtId="0" fontId="6" fillId="0" borderId="0" xfId="78" applyFont="1" applyAlignment="1">
      <alignment vertical="center"/>
      <protection/>
    </xf>
    <xf numFmtId="0" fontId="6" fillId="0" borderId="10" xfId="78" applyFont="1" applyBorder="1" applyAlignment="1">
      <alignment vertical="center"/>
      <protection/>
    </xf>
    <xf numFmtId="186" fontId="6" fillId="0" borderId="10" xfId="78" applyNumberFormat="1" applyFont="1" applyBorder="1" applyAlignment="1">
      <alignment vertical="center"/>
      <protection/>
    </xf>
    <xf numFmtId="187" fontId="6" fillId="0" borderId="10" xfId="78" applyNumberFormat="1" applyFont="1" applyBorder="1" applyAlignment="1">
      <alignment vertical="center"/>
      <protection/>
    </xf>
    <xf numFmtId="0" fontId="6" fillId="0" borderId="5" xfId="78" applyFont="1" applyFill="1" applyBorder="1" applyAlignment="1">
      <alignment horizontal="left" vertical="center" wrapText="1"/>
      <protection/>
    </xf>
    <xf numFmtId="186" fontId="6" fillId="0" borderId="5" xfId="78" applyNumberFormat="1" applyFont="1" applyFill="1" applyBorder="1" applyAlignment="1">
      <alignment horizontal="right" vertical="center"/>
      <protection/>
    </xf>
    <xf numFmtId="187" fontId="6" fillId="0" borderId="5" xfId="78" applyNumberFormat="1" applyFont="1" applyBorder="1" applyAlignment="1">
      <alignment vertical="center"/>
      <protection/>
    </xf>
    <xf numFmtId="0" fontId="6" fillId="0" borderId="6" xfId="78" applyFont="1" applyFill="1" applyBorder="1" applyAlignment="1">
      <alignment horizontal="left" vertical="center" wrapText="1"/>
      <protection/>
    </xf>
    <xf numFmtId="186" fontId="6" fillId="0" borderId="6" xfId="78" applyNumberFormat="1" applyFont="1" applyFill="1" applyBorder="1" applyAlignment="1">
      <alignment horizontal="right" vertical="center"/>
      <protection/>
    </xf>
    <xf numFmtId="187" fontId="6" fillId="0" borderId="6" xfId="78" applyNumberFormat="1" applyFont="1" applyBorder="1" applyAlignment="1">
      <alignment vertical="center"/>
      <protection/>
    </xf>
    <xf numFmtId="0" fontId="6" fillId="0" borderId="7" xfId="78" applyFont="1" applyFill="1" applyBorder="1" applyAlignment="1">
      <alignment horizontal="left" vertical="center" wrapText="1"/>
      <protection/>
    </xf>
    <xf numFmtId="186" fontId="6" fillId="0" borderId="7" xfId="78" applyNumberFormat="1" applyFont="1" applyFill="1" applyBorder="1" applyAlignment="1">
      <alignment horizontal="right" vertical="center"/>
      <protection/>
    </xf>
    <xf numFmtId="187" fontId="6" fillId="0" borderId="7" xfId="78" applyNumberFormat="1" applyFont="1" applyBorder="1" applyAlignment="1">
      <alignment vertical="center"/>
      <protection/>
    </xf>
    <xf numFmtId="0" fontId="6" fillId="2" borderId="10" xfId="78" applyFont="1" applyFill="1" applyBorder="1" applyAlignment="1">
      <alignment horizontal="center" vertical="center"/>
      <protection/>
    </xf>
    <xf numFmtId="192" fontId="6" fillId="0" borderId="0" xfId="77" applyNumberFormat="1" applyFont="1" applyAlignment="1">
      <alignment vertical="center"/>
      <protection/>
    </xf>
    <xf numFmtId="192" fontId="6" fillId="0" borderId="0" xfId="74" applyNumberFormat="1" applyFont="1" applyAlignment="1">
      <alignment vertical="center"/>
      <protection/>
    </xf>
    <xf numFmtId="192" fontId="6" fillId="0" borderId="0" xfId="72" applyNumberFormat="1" applyFont="1" applyAlignment="1">
      <alignment vertical="center"/>
      <protection/>
    </xf>
    <xf numFmtId="186" fontId="6" fillId="0" borderId="10" xfId="77" applyNumberFormat="1" applyFont="1" applyBorder="1" applyAlignment="1">
      <alignment vertical="center"/>
      <protection/>
    </xf>
    <xf numFmtId="187" fontId="6" fillId="0" borderId="10" xfId="77" applyNumberFormat="1" applyFont="1" applyBorder="1" applyAlignment="1">
      <alignment vertical="center"/>
      <protection/>
    </xf>
    <xf numFmtId="0" fontId="2" fillId="2" borderId="3" xfId="79" applyFont="1" applyFill="1" applyBorder="1" applyAlignment="1">
      <alignment horizontal="center" vertical="center" shrinkToFit="1"/>
      <protection/>
    </xf>
    <xf numFmtId="0" fontId="6" fillId="2" borderId="3" xfId="0" applyFont="1" applyFill="1" applyBorder="1" applyAlignment="1">
      <alignment horizontal="center" vertical="center"/>
    </xf>
    <xf numFmtId="192" fontId="6" fillId="0" borderId="5" xfId="77" applyNumberFormat="1" applyFont="1" applyFill="1" applyBorder="1" applyAlignment="1">
      <alignment horizontal="left" vertical="center"/>
      <protection/>
    </xf>
    <xf numFmtId="186" fontId="6" fillId="0" borderId="5" xfId="77" applyNumberFormat="1" applyFont="1" applyFill="1" applyBorder="1" applyAlignment="1">
      <alignment horizontal="right" vertical="center"/>
      <protection/>
    </xf>
    <xf numFmtId="187" fontId="6" fillId="0" borderId="5" xfId="77" applyNumberFormat="1" applyFont="1" applyBorder="1" applyAlignment="1">
      <alignment vertical="center"/>
      <protection/>
    </xf>
    <xf numFmtId="192" fontId="6" fillId="0" borderId="6" xfId="77" applyNumberFormat="1" applyFont="1" applyFill="1" applyBorder="1" applyAlignment="1">
      <alignment horizontal="left" vertical="center"/>
      <protection/>
    </xf>
    <xf numFmtId="186" fontId="6" fillId="0" borderId="6" xfId="77" applyNumberFormat="1" applyFont="1" applyFill="1" applyBorder="1" applyAlignment="1">
      <alignment horizontal="right" vertical="center"/>
      <protection/>
    </xf>
    <xf numFmtId="187" fontId="6" fillId="0" borderId="6" xfId="77" applyNumberFormat="1" applyFont="1" applyBorder="1" applyAlignment="1">
      <alignment vertical="center"/>
      <protection/>
    </xf>
    <xf numFmtId="192" fontId="6" fillId="0" borderId="7" xfId="77" applyNumberFormat="1" applyFont="1" applyFill="1" applyBorder="1" applyAlignment="1">
      <alignment horizontal="left" vertical="center"/>
      <protection/>
    </xf>
    <xf numFmtId="186" fontId="6" fillId="0" borderId="7" xfId="77" applyNumberFormat="1" applyFont="1" applyFill="1" applyBorder="1" applyAlignment="1">
      <alignment horizontal="right" vertical="center"/>
      <protection/>
    </xf>
    <xf numFmtId="187" fontId="6" fillId="0" borderId="7" xfId="77" applyNumberFormat="1" applyFont="1" applyBorder="1" applyAlignment="1">
      <alignment vertical="center"/>
      <protection/>
    </xf>
    <xf numFmtId="192" fontId="6" fillId="2" borderId="10" xfId="77" applyNumberFormat="1" applyFont="1" applyFill="1" applyBorder="1" applyAlignment="1">
      <alignment horizontal="center" vertical="center"/>
      <protection/>
    </xf>
    <xf numFmtId="192" fontId="6" fillId="0" borderId="10" xfId="74" applyNumberFormat="1" applyFont="1" applyBorder="1" applyAlignment="1">
      <alignment vertical="center"/>
      <protection/>
    </xf>
    <xf numFmtId="186" fontId="6" fillId="0" borderId="10" xfId="74" applyNumberFormat="1" applyFont="1" applyBorder="1" applyAlignment="1">
      <alignment vertical="center"/>
      <protection/>
    </xf>
    <xf numFmtId="187" fontId="6" fillId="0" borderId="10" xfId="74" applyNumberFormat="1" applyFont="1" applyBorder="1" applyAlignment="1">
      <alignment vertical="center"/>
      <protection/>
    </xf>
    <xf numFmtId="192" fontId="6" fillId="0" borderId="5" xfId="74" applyNumberFormat="1" applyFont="1" applyFill="1" applyBorder="1" applyAlignment="1">
      <alignment horizontal="left" vertical="center"/>
      <protection/>
    </xf>
    <xf numFmtId="186" fontId="6" fillId="0" borderId="5" xfId="74" applyNumberFormat="1" applyFont="1" applyFill="1" applyBorder="1" applyAlignment="1">
      <alignment horizontal="right" vertical="center"/>
      <protection/>
    </xf>
    <xf numFmtId="187" fontId="6" fillId="0" borderId="5" xfId="74" applyNumberFormat="1" applyFont="1" applyBorder="1" applyAlignment="1">
      <alignment vertical="center"/>
      <protection/>
    </xf>
    <xf numFmtId="192" fontId="6" fillId="0" borderId="6" xfId="74" applyNumberFormat="1" applyFont="1" applyFill="1" applyBorder="1" applyAlignment="1">
      <alignment horizontal="left" vertical="center"/>
      <protection/>
    </xf>
    <xf numFmtId="186" fontId="6" fillId="0" borderId="6" xfId="74" applyNumberFormat="1" applyFont="1" applyFill="1" applyBorder="1" applyAlignment="1">
      <alignment horizontal="right" vertical="center"/>
      <protection/>
    </xf>
    <xf numFmtId="187" fontId="6" fillId="0" borderId="6" xfId="74" applyNumberFormat="1" applyFont="1" applyBorder="1" applyAlignment="1">
      <alignment vertical="center"/>
      <protection/>
    </xf>
    <xf numFmtId="192" fontId="6" fillId="0" borderId="7" xfId="74" applyNumberFormat="1" applyFont="1" applyFill="1" applyBorder="1" applyAlignment="1">
      <alignment horizontal="left" vertical="center"/>
      <protection/>
    </xf>
    <xf numFmtId="186" fontId="6" fillId="0" borderId="7" xfId="74" applyNumberFormat="1" applyFont="1" applyFill="1" applyBorder="1" applyAlignment="1">
      <alignment horizontal="right" vertical="center"/>
      <protection/>
    </xf>
    <xf numFmtId="187" fontId="6" fillId="0" borderId="7" xfId="74" applyNumberFormat="1" applyFont="1" applyBorder="1" applyAlignment="1">
      <alignment vertical="center"/>
      <protection/>
    </xf>
    <xf numFmtId="192" fontId="6" fillId="2" borderId="10" xfId="74" applyNumberFormat="1" applyFont="1" applyFill="1" applyBorder="1" applyAlignment="1">
      <alignment horizontal="center" vertical="center"/>
      <protection/>
    </xf>
    <xf numFmtId="192" fontId="6" fillId="0" borderId="5" xfId="72" applyNumberFormat="1" applyFont="1" applyFill="1" applyBorder="1" applyAlignment="1">
      <alignment horizontal="left" vertical="center"/>
      <protection/>
    </xf>
    <xf numFmtId="186" fontId="6" fillId="0" borderId="5" xfId="72" applyNumberFormat="1" applyFont="1" applyFill="1" applyBorder="1" applyAlignment="1">
      <alignment horizontal="right" vertical="center"/>
      <protection/>
    </xf>
    <xf numFmtId="187" fontId="6" fillId="0" borderId="5" xfId="72" applyNumberFormat="1" applyFont="1" applyBorder="1" applyAlignment="1">
      <alignment vertical="center"/>
      <protection/>
    </xf>
    <xf numFmtId="192" fontId="6" fillId="0" borderId="6" xfId="72" applyNumberFormat="1" applyFont="1" applyFill="1" applyBorder="1" applyAlignment="1">
      <alignment horizontal="left" vertical="center"/>
      <protection/>
    </xf>
    <xf numFmtId="186" fontId="6" fillId="0" borderId="6" xfId="72" applyNumberFormat="1" applyFont="1" applyFill="1" applyBorder="1" applyAlignment="1">
      <alignment horizontal="right" vertical="center"/>
      <protection/>
    </xf>
    <xf numFmtId="187" fontId="6" fillId="0" borderId="6" xfId="72" applyNumberFormat="1" applyFont="1" applyBorder="1" applyAlignment="1">
      <alignment vertical="center"/>
      <protection/>
    </xf>
    <xf numFmtId="192" fontId="6" fillId="0" borderId="12" xfId="72" applyNumberFormat="1" applyFont="1" applyFill="1" applyBorder="1" applyAlignment="1">
      <alignment horizontal="left" vertical="center"/>
      <protection/>
    </xf>
    <xf numFmtId="186" fontId="6" fillId="0" borderId="12" xfId="72" applyNumberFormat="1" applyFont="1" applyFill="1" applyBorder="1" applyAlignment="1">
      <alignment horizontal="right" vertical="center"/>
      <protection/>
    </xf>
    <xf numFmtId="187" fontId="6" fillId="0" borderId="12" xfId="72" applyNumberFormat="1" applyFont="1" applyBorder="1" applyAlignment="1">
      <alignment vertical="center"/>
      <protection/>
    </xf>
    <xf numFmtId="192" fontId="6" fillId="0" borderId="20" xfId="72" applyNumberFormat="1" applyFont="1" applyFill="1" applyBorder="1" applyAlignment="1">
      <alignment horizontal="left" vertical="center"/>
      <protection/>
    </xf>
    <xf numFmtId="186" fontId="6" fillId="0" borderId="20" xfId="72" applyNumberFormat="1" applyFont="1" applyBorder="1" applyAlignment="1">
      <alignment vertical="center"/>
      <protection/>
    </xf>
    <xf numFmtId="0" fontId="2" fillId="0" borderId="10" xfId="45" applyFont="1" applyBorder="1" applyAlignment="1">
      <alignment vertical="center"/>
      <protection/>
    </xf>
    <xf numFmtId="186" fontId="2" fillId="0" borderId="10" xfId="45" applyNumberFormat="1" applyFont="1" applyBorder="1" applyAlignment="1">
      <alignment vertical="center"/>
      <protection/>
    </xf>
    <xf numFmtId="187" fontId="2" fillId="0" borderId="10" xfId="45" applyNumberFormat="1" applyFont="1" applyBorder="1" applyAlignment="1">
      <alignment vertical="center"/>
      <protection/>
    </xf>
    <xf numFmtId="0" fontId="2" fillId="0" borderId="5" xfId="45" applyFont="1" applyFill="1" applyBorder="1" applyAlignment="1">
      <alignment vertical="center" wrapText="1"/>
      <protection/>
    </xf>
    <xf numFmtId="187" fontId="2" fillId="0" borderId="5" xfId="45" applyNumberFormat="1" applyFont="1" applyBorder="1" applyAlignment="1">
      <alignment vertical="center"/>
      <protection/>
    </xf>
    <xf numFmtId="0" fontId="2" fillId="0" borderId="6" xfId="45" applyFont="1" applyFill="1" applyBorder="1" applyAlignment="1">
      <alignment vertical="center" wrapText="1"/>
      <protection/>
    </xf>
    <xf numFmtId="187" fontId="2" fillId="0" borderId="6" xfId="45" applyNumberFormat="1" applyFont="1" applyBorder="1" applyAlignment="1">
      <alignment vertical="center"/>
      <protection/>
    </xf>
    <xf numFmtId="0" fontId="2" fillId="0" borderId="7" xfId="45" applyFont="1" applyFill="1" applyBorder="1" applyAlignment="1">
      <alignment vertical="center" wrapText="1"/>
      <protection/>
    </xf>
    <xf numFmtId="187" fontId="2" fillId="0" borderId="7" xfId="45" applyNumberFormat="1" applyFont="1" applyBorder="1" applyAlignment="1">
      <alignment vertical="center"/>
      <protection/>
    </xf>
    <xf numFmtId="0" fontId="2" fillId="2" borderId="10" xfId="45" applyFont="1" applyFill="1" applyBorder="1" applyAlignment="1">
      <alignment horizontal="center" vertical="center"/>
      <protection/>
    </xf>
    <xf numFmtId="186" fontId="2" fillId="0" borderId="5" xfId="45" applyNumberFormat="1" applyFont="1" applyFill="1" applyBorder="1" applyAlignment="1">
      <alignment vertical="center"/>
      <protection/>
    </xf>
    <xf numFmtId="186" fontId="2" fillId="0" borderId="6" xfId="45" applyNumberFormat="1" applyFont="1" applyFill="1" applyBorder="1" applyAlignment="1">
      <alignment vertical="center"/>
      <protection/>
    </xf>
    <xf numFmtId="186" fontId="2" fillId="0" borderId="7" xfId="45" applyNumberFormat="1" applyFont="1" applyFill="1" applyBorder="1" applyAlignment="1">
      <alignment vertical="center"/>
      <protection/>
    </xf>
    <xf numFmtId="189" fontId="6" fillId="0" borderId="10" xfId="46" applyNumberFormat="1" applyFont="1" applyBorder="1" applyAlignment="1">
      <alignment vertical="center"/>
      <protection/>
    </xf>
    <xf numFmtId="0" fontId="2" fillId="0" borderId="10" xfId="46" applyFont="1" applyBorder="1" applyAlignment="1">
      <alignment vertical="center"/>
      <protection/>
    </xf>
    <xf numFmtId="186" fontId="2" fillId="0" borderId="10" xfId="46" applyNumberFormat="1" applyFont="1" applyBorder="1" applyAlignment="1">
      <alignment vertical="center"/>
      <protection/>
    </xf>
    <xf numFmtId="187" fontId="2" fillId="0" borderId="10" xfId="46" applyNumberFormat="1" applyFont="1" applyBorder="1" applyAlignment="1">
      <alignment vertical="center"/>
      <protection/>
    </xf>
    <xf numFmtId="0" fontId="2" fillId="0" borderId="5" xfId="46" applyFont="1" applyFill="1" applyBorder="1" applyAlignment="1">
      <alignment vertical="center" wrapText="1"/>
      <protection/>
    </xf>
    <xf numFmtId="186" fontId="2" fillId="0" borderId="5" xfId="46" applyNumberFormat="1" applyFont="1" applyFill="1" applyBorder="1" applyAlignment="1">
      <alignment horizontal="right" vertical="center"/>
      <protection/>
    </xf>
    <xf numFmtId="187" fontId="2" fillId="0" borderId="5" xfId="46" applyNumberFormat="1" applyFont="1" applyBorder="1" applyAlignment="1">
      <alignment vertical="center"/>
      <protection/>
    </xf>
    <xf numFmtId="0" fontId="2" fillId="0" borderId="6" xfId="46" applyFont="1" applyFill="1" applyBorder="1" applyAlignment="1">
      <alignment vertical="center" wrapText="1"/>
      <protection/>
    </xf>
    <xf numFmtId="186" fontId="2" fillId="0" borderId="6" xfId="46" applyNumberFormat="1" applyFont="1" applyFill="1" applyBorder="1" applyAlignment="1">
      <alignment horizontal="right" vertical="center"/>
      <protection/>
    </xf>
    <xf numFmtId="187" fontId="2" fillId="0" borderId="6" xfId="46" applyNumberFormat="1" applyFont="1" applyBorder="1" applyAlignment="1">
      <alignment vertical="center"/>
      <protection/>
    </xf>
    <xf numFmtId="0" fontId="2" fillId="0" borderId="7" xfId="46" applyFont="1" applyBorder="1" applyAlignment="1">
      <alignment vertical="center"/>
      <protection/>
    </xf>
    <xf numFmtId="186" fontId="2" fillId="0" borderId="7" xfId="46" applyNumberFormat="1" applyFont="1" applyFill="1" applyBorder="1" applyAlignment="1">
      <alignment horizontal="right" vertical="center"/>
      <protection/>
    </xf>
    <xf numFmtId="187" fontId="2" fillId="0" borderId="7" xfId="46" applyNumberFormat="1" applyFont="1" applyBorder="1" applyAlignment="1">
      <alignment vertical="center"/>
      <protection/>
    </xf>
    <xf numFmtId="0" fontId="2" fillId="2" borderId="10" xfId="46" applyFont="1" applyFill="1" applyBorder="1" applyAlignment="1">
      <alignment horizontal="center" vertical="center"/>
      <protection/>
    </xf>
    <xf numFmtId="0" fontId="2" fillId="0" borderId="10" xfId="47" applyFont="1" applyBorder="1" applyAlignment="1">
      <alignment vertical="center"/>
      <protection/>
    </xf>
    <xf numFmtId="186" fontId="2" fillId="0" borderId="10" xfId="47" applyNumberFormat="1" applyFont="1" applyBorder="1" applyAlignment="1">
      <alignment vertical="center"/>
      <protection/>
    </xf>
    <xf numFmtId="187" fontId="2" fillId="0" borderId="10" xfId="47" applyNumberFormat="1" applyFont="1" applyBorder="1" applyAlignment="1">
      <alignment vertical="center"/>
      <protection/>
    </xf>
    <xf numFmtId="0" fontId="2" fillId="0" borderId="5" xfId="47" applyFont="1" applyFill="1" applyBorder="1" applyAlignment="1">
      <alignment horizontal="left" vertical="center" wrapText="1"/>
      <protection/>
    </xf>
    <xf numFmtId="186" fontId="2" fillId="0" borderId="5" xfId="47" applyNumberFormat="1" applyFont="1" applyFill="1" applyBorder="1" applyAlignment="1">
      <alignment horizontal="right" vertical="center"/>
      <protection/>
    </xf>
    <xf numFmtId="187" fontId="2" fillId="0" borderId="5" xfId="47" applyNumberFormat="1" applyFont="1" applyBorder="1" applyAlignment="1">
      <alignment vertical="center"/>
      <protection/>
    </xf>
    <xf numFmtId="0" fontId="2" fillId="0" borderId="6" xfId="47" applyFont="1" applyFill="1" applyBorder="1" applyAlignment="1">
      <alignment horizontal="left" vertical="center" wrapText="1"/>
      <protection/>
    </xf>
    <xf numFmtId="186" fontId="2" fillId="0" borderId="6" xfId="47" applyNumberFormat="1" applyFont="1" applyFill="1" applyBorder="1" applyAlignment="1">
      <alignment horizontal="right" vertical="center"/>
      <protection/>
    </xf>
    <xf numFmtId="187" fontId="2" fillId="0" borderId="6" xfId="47" applyNumberFormat="1" applyFont="1" applyBorder="1" applyAlignment="1">
      <alignment vertical="center"/>
      <protection/>
    </xf>
    <xf numFmtId="0" fontId="2" fillId="0" borderId="7" xfId="47" applyFont="1" applyFill="1" applyBorder="1" applyAlignment="1">
      <alignment horizontal="left" vertical="center" wrapText="1"/>
      <protection/>
    </xf>
    <xf numFmtId="186" fontId="2" fillId="0" borderId="7" xfId="47" applyNumberFormat="1" applyFont="1" applyFill="1" applyBorder="1" applyAlignment="1">
      <alignment horizontal="right" vertical="center"/>
      <protection/>
    </xf>
    <xf numFmtId="187" fontId="2" fillId="0" borderId="7" xfId="47" applyNumberFormat="1" applyFont="1" applyBorder="1" applyAlignment="1">
      <alignment vertical="center"/>
      <protection/>
    </xf>
    <xf numFmtId="0" fontId="2" fillId="2" borderId="10" xfId="47" applyFont="1" applyFill="1" applyBorder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2" fillId="2" borderId="10" xfId="66" applyFont="1" applyFill="1" applyBorder="1" applyAlignment="1">
      <alignment horizontal="center" vertical="center"/>
      <protection/>
    </xf>
    <xf numFmtId="0" fontId="6" fillId="0" borderId="5" xfId="0" applyFont="1" applyFill="1" applyBorder="1" applyAlignment="1">
      <alignment vertical="center"/>
    </xf>
    <xf numFmtId="186" fontId="6" fillId="0" borderId="5" xfId="60" applyNumberFormat="1" applyFont="1" applyFill="1" applyBorder="1" applyAlignment="1">
      <alignment horizontal="right" vertical="center"/>
      <protection/>
    </xf>
    <xf numFmtId="0" fontId="6" fillId="0" borderId="6" xfId="0" applyFont="1" applyFill="1" applyBorder="1" applyAlignment="1">
      <alignment vertical="center"/>
    </xf>
    <xf numFmtId="186" fontId="6" fillId="0" borderId="6" xfId="60" applyNumberFormat="1" applyFont="1" applyFill="1" applyBorder="1" applyAlignment="1">
      <alignment horizontal="right" vertical="center"/>
      <protection/>
    </xf>
    <xf numFmtId="0" fontId="6" fillId="0" borderId="7" xfId="0" applyFont="1" applyFill="1" applyBorder="1" applyAlignment="1">
      <alignment vertical="center"/>
    </xf>
    <xf numFmtId="186" fontId="6" fillId="0" borderId="7" xfId="60" applyNumberFormat="1" applyFont="1" applyFill="1" applyBorder="1" applyAlignment="1">
      <alignment horizontal="right" vertical="center"/>
      <protection/>
    </xf>
    <xf numFmtId="0" fontId="6" fillId="0" borderId="10" xfId="0" applyFont="1" applyFill="1" applyBorder="1" applyAlignment="1">
      <alignment vertical="center"/>
    </xf>
    <xf numFmtId="186" fontId="6" fillId="0" borderId="10" xfId="60" applyNumberFormat="1" applyFont="1" applyBorder="1" applyAlignment="1">
      <alignment vertical="center"/>
      <protection/>
    </xf>
    <xf numFmtId="186" fontId="2" fillId="0" borderId="7" xfId="86" applyNumberFormat="1" applyFont="1" applyBorder="1" applyAlignment="1">
      <alignment vertical="center"/>
      <protection/>
    </xf>
    <xf numFmtId="0" fontId="2" fillId="0" borderId="5" xfId="0" applyFont="1" applyFill="1" applyBorder="1" applyAlignment="1">
      <alignment horizontal="center" vertical="center"/>
    </xf>
    <xf numFmtId="187" fontId="2" fillId="0" borderId="5" xfId="85" applyNumberFormat="1" applyFont="1" applyFill="1" applyBorder="1" applyAlignment="1">
      <alignment vertical="center"/>
      <protection/>
    </xf>
    <xf numFmtId="0" fontId="2" fillId="0" borderId="6" xfId="0" applyFont="1" applyFill="1" applyBorder="1" applyAlignment="1">
      <alignment horizontal="center" vertical="center"/>
    </xf>
    <xf numFmtId="186" fontId="6" fillId="0" borderId="6" xfId="0" applyNumberFormat="1" applyFont="1" applyFill="1" applyBorder="1" applyAlignment="1">
      <alignment vertical="center"/>
    </xf>
    <xf numFmtId="187" fontId="2" fillId="0" borderId="6" xfId="85" applyNumberFormat="1" applyFont="1" applyFill="1" applyBorder="1" applyAlignment="1">
      <alignment vertical="center"/>
      <protection/>
    </xf>
    <xf numFmtId="0" fontId="2" fillId="0" borderId="7" xfId="0" applyFont="1" applyFill="1" applyBorder="1" applyAlignment="1">
      <alignment horizontal="center" vertical="center"/>
    </xf>
    <xf numFmtId="187" fontId="2" fillId="0" borderId="7" xfId="85" applyNumberFormat="1" applyFont="1" applyFill="1" applyBorder="1" applyAlignment="1">
      <alignment vertical="center"/>
      <protection/>
    </xf>
    <xf numFmtId="189" fontId="2" fillId="0" borderId="5" xfId="85" applyNumberFormat="1" applyFont="1" applyBorder="1" applyAlignment="1">
      <alignment vertical="center"/>
      <protection/>
    </xf>
    <xf numFmtId="189" fontId="2" fillId="0" borderId="6" xfId="85" applyNumberFormat="1" applyFont="1" applyBorder="1" applyAlignment="1">
      <alignment vertical="center"/>
      <protection/>
    </xf>
    <xf numFmtId="189" fontId="2" fillId="0" borderId="7" xfId="85" applyNumberFormat="1" applyFont="1" applyBorder="1" applyAlignment="1">
      <alignment vertical="center"/>
      <protection/>
    </xf>
    <xf numFmtId="189" fontId="2" fillId="0" borderId="10" xfId="85" applyNumberFormat="1" applyFont="1" applyBorder="1" applyAlignment="1">
      <alignment vertical="center"/>
      <protection/>
    </xf>
    <xf numFmtId="189" fontId="2" fillId="0" borderId="5" xfId="82" applyNumberFormat="1" applyFont="1" applyBorder="1" applyAlignment="1">
      <alignment vertical="center"/>
      <protection/>
    </xf>
    <xf numFmtId="189" fontId="2" fillId="0" borderId="6" xfId="82" applyNumberFormat="1" applyFont="1" applyBorder="1" applyAlignment="1">
      <alignment vertical="center"/>
      <protection/>
    </xf>
    <xf numFmtId="189" fontId="2" fillId="0" borderId="7" xfId="82" applyNumberFormat="1" applyFont="1" applyBorder="1" applyAlignment="1">
      <alignment vertical="center"/>
      <protection/>
    </xf>
    <xf numFmtId="186" fontId="2" fillId="0" borderId="8" xfId="90" applyNumberFormat="1" applyFont="1" applyBorder="1" applyAlignment="1">
      <alignment vertical="center"/>
      <protection/>
    </xf>
    <xf numFmtId="0" fontId="6" fillId="0" borderId="0" xfId="76" applyFont="1" applyAlignment="1">
      <alignment horizontal="left" vertical="center"/>
      <protection/>
    </xf>
    <xf numFmtId="0" fontId="2" fillId="0" borderId="0" xfId="35" applyFont="1" applyAlignment="1">
      <alignment vertical="center"/>
      <protection/>
    </xf>
    <xf numFmtId="0" fontId="1" fillId="0" borderId="0" xfId="41" applyFont="1">
      <alignment/>
      <protection/>
    </xf>
    <xf numFmtId="0" fontId="1" fillId="0" borderId="0" xfId="42" applyFont="1">
      <alignment/>
      <protection/>
    </xf>
    <xf numFmtId="0" fontId="1" fillId="0" borderId="0" xfId="43" applyFont="1">
      <alignment/>
      <protection/>
    </xf>
    <xf numFmtId="0" fontId="1" fillId="0" borderId="0" xfId="44" applyFont="1">
      <alignment/>
      <protection/>
    </xf>
    <xf numFmtId="0" fontId="2" fillId="0" borderId="0" xfId="46" applyFont="1" applyAlignment="1">
      <alignment vertical="center"/>
      <protection/>
    </xf>
    <xf numFmtId="0" fontId="2" fillId="0" borderId="0" xfId="47" applyFont="1">
      <alignment/>
      <protection/>
    </xf>
    <xf numFmtId="0" fontId="2" fillId="0" borderId="0" xfId="48" applyFont="1" applyAlignment="1">
      <alignment vertical="center"/>
      <protection/>
    </xf>
    <xf numFmtId="186" fontId="2" fillId="0" borderId="53" xfId="46" applyNumberFormat="1" applyFont="1" applyFill="1" applyBorder="1" applyAlignment="1">
      <alignment horizontal="right" vertical="center"/>
      <protection/>
    </xf>
    <xf numFmtId="187" fontId="2" fillId="0" borderId="53" xfId="46" applyNumberFormat="1" applyFont="1" applyBorder="1" applyAlignment="1">
      <alignment vertical="center"/>
      <protection/>
    </xf>
    <xf numFmtId="189" fontId="6" fillId="0" borderId="11" xfId="0" applyNumberFormat="1" applyFont="1" applyFill="1" applyBorder="1" applyAlignment="1">
      <alignment horizontal="right" vertical="center"/>
    </xf>
    <xf numFmtId="187" fontId="2" fillId="0" borderId="11" xfId="46" applyNumberFormat="1" applyFont="1" applyBorder="1" applyAlignment="1">
      <alignment vertical="center"/>
      <protection/>
    </xf>
    <xf numFmtId="186" fontId="2" fillId="0" borderId="11" xfId="46" applyNumberFormat="1" applyFont="1" applyFill="1" applyBorder="1" applyAlignment="1">
      <alignment horizontal="right" vertical="center"/>
      <protection/>
    </xf>
    <xf numFmtId="0" fontId="2" fillId="0" borderId="0" xfId="52" applyFont="1">
      <alignment/>
      <protection/>
    </xf>
    <xf numFmtId="0" fontId="2" fillId="0" borderId="0" xfId="53" applyFont="1">
      <alignment/>
      <protection/>
    </xf>
    <xf numFmtId="0" fontId="2" fillId="0" borderId="0" xfId="54" applyFont="1">
      <alignment/>
      <protection/>
    </xf>
    <xf numFmtId="0" fontId="2" fillId="0" borderId="0" xfId="55" applyFont="1">
      <alignment/>
      <protection/>
    </xf>
    <xf numFmtId="0" fontId="2" fillId="0" borderId="0" xfId="56" applyFont="1">
      <alignment/>
      <protection/>
    </xf>
    <xf numFmtId="0" fontId="2" fillId="0" borderId="0" xfId="57" applyFont="1">
      <alignment/>
      <protection/>
    </xf>
    <xf numFmtId="0" fontId="6" fillId="2" borderId="28" xfId="90" applyFont="1" applyFill="1" applyBorder="1" applyAlignment="1">
      <alignment horizontal="center" vertical="center" wrapText="1"/>
      <protection/>
    </xf>
    <xf numFmtId="0" fontId="6" fillId="2" borderId="74" xfId="90" applyFont="1" applyFill="1" applyBorder="1" applyAlignment="1">
      <alignment horizontal="center" vertical="center" wrapText="1"/>
      <protection/>
    </xf>
    <xf numFmtId="0" fontId="2" fillId="2" borderId="3" xfId="90" applyFont="1" applyFill="1" applyBorder="1" applyAlignment="1">
      <alignment horizontal="center" vertical="center" wrapText="1"/>
      <protection/>
    </xf>
    <xf numFmtId="0" fontId="2" fillId="2" borderId="8" xfId="90" applyFont="1" applyFill="1" applyBorder="1" applyAlignment="1">
      <alignment horizontal="center" vertical="center"/>
      <protection/>
    </xf>
    <xf numFmtId="0" fontId="6" fillId="2" borderId="5" xfId="90" applyFont="1" applyFill="1" applyBorder="1" applyAlignment="1">
      <alignment horizontal="center" vertical="center" wrapText="1"/>
      <protection/>
    </xf>
    <xf numFmtId="0" fontId="2" fillId="2" borderId="75" xfId="90" applyFont="1" applyFill="1" applyBorder="1" applyAlignment="1">
      <alignment horizontal="center" vertical="center"/>
      <protection/>
    </xf>
    <xf numFmtId="0" fontId="6" fillId="2" borderId="76" xfId="90" applyFont="1" applyFill="1" applyBorder="1" applyAlignment="1">
      <alignment horizontal="center" vertical="center" wrapText="1"/>
      <protection/>
    </xf>
    <xf numFmtId="0" fontId="6" fillId="2" borderId="77" xfId="90" applyFont="1" applyFill="1" applyBorder="1" applyAlignment="1">
      <alignment horizontal="center" vertical="center" wrapText="1"/>
      <protection/>
    </xf>
  </cellXfs>
  <cellStyles count="8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Hyperlink" xfId="26"/>
    <cellStyle name="Comma [0]" xfId="27"/>
    <cellStyle name="Comma" xfId="28"/>
    <cellStyle name="桁区切り_図3Ｄ2" xfId="29"/>
    <cellStyle name="桁区切り_図3E2" xfId="30"/>
    <cellStyle name="桁区切り_図3F" xfId="31"/>
    <cellStyle name="桁区切り_町家調査母数" xfId="32"/>
    <cellStyle name="Currency [0]" xfId="33"/>
    <cellStyle name="Currency" xfId="34"/>
    <cellStyle name="標準_AM_A問03所有状況" xfId="35"/>
    <cellStyle name="標準_AM_A問05" xfId="36"/>
    <cellStyle name="標準_AM_A問06" xfId="37"/>
    <cellStyle name="標準_AM_A問07" xfId="38"/>
    <cellStyle name="標準_AM_A問10_1" xfId="39"/>
    <cellStyle name="標準_AM_A問12_1" xfId="40"/>
    <cellStyle name="標準_AM_A問13" xfId="41"/>
    <cellStyle name="標準_AM_A問14" xfId="42"/>
    <cellStyle name="標準_AM_A問15" xfId="43"/>
    <cellStyle name="標準_AM_A問17(所有利用者)" xfId="44"/>
    <cellStyle name="標準_AM_C問01_3家族区分" xfId="45"/>
    <cellStyle name="標準_AM_C問01_4" xfId="46"/>
    <cellStyle name="標準_AM_C問01_6" xfId="47"/>
    <cellStyle name="標準_AM_C問01_7" xfId="48"/>
    <cellStyle name="標準_AM_C問01_8" xfId="49"/>
    <cellStyle name="標準_AM_C問02_1_1" xfId="50"/>
    <cellStyle name="標準_AM_C問02_2_1" xfId="51"/>
    <cellStyle name="標準_AM_C問03_1" xfId="52"/>
    <cellStyle name="標準_AM_C問03_2" xfId="53"/>
    <cellStyle name="標準_AM_C問03_3" xfId="54"/>
    <cellStyle name="標準_AM_C問03_4" xfId="55"/>
    <cellStyle name="標準_AM_C問03_5" xfId="56"/>
    <cellStyle name="標準_AM_C問03_6" xfId="57"/>
    <cellStyle name="標準_AM_C問05" xfId="58"/>
    <cellStyle name="標準_AM_C問06" xfId="59"/>
    <cellStyle name="標準_AM_D07変化度数" xfId="60"/>
    <cellStyle name="標準_AM_D問01_6" xfId="61"/>
    <cellStyle name="標準_AM_D問02" xfId="62"/>
    <cellStyle name="標準_AM_D問03" xfId="63"/>
    <cellStyle name="標準_AM_D問04_2" xfId="64"/>
    <cellStyle name="標準_AM_D問05" xfId="65"/>
    <cellStyle name="標準_AM_D問06" xfId="66"/>
    <cellStyle name="標準_AM_D問08" xfId="67"/>
    <cellStyle name="標準_AM_D問09" xfId="68"/>
    <cellStyle name="標準_AM_D問10" xfId="69"/>
    <cellStyle name="標準_AM_D問12" xfId="70"/>
    <cellStyle name="標準_AM_D問13" xfId="71"/>
    <cellStyle name="標準_AM_D問14" xfId="72"/>
    <cellStyle name="標準_AM_規模分99×A問09" xfId="73"/>
    <cellStyle name="標準_AM_敷地規模" xfId="74"/>
    <cellStyle name="標準_A問10" xfId="75"/>
    <cellStyle name="標準_S_ｱﾝｹ回答有無" xfId="76"/>
    <cellStyle name="標準_S_奥行き" xfId="77"/>
    <cellStyle name="標準_S_間口" xfId="78"/>
    <cellStyle name="標準_S_規模分99×路地" xfId="79"/>
    <cellStyle name="標準_S_空家" xfId="80"/>
    <cellStyle name="標準_S_腰壁" xfId="81"/>
    <cellStyle name="標準_S_樹木" xfId="82"/>
    <cellStyle name="標準_S_昭和初期" xfId="83"/>
    <cellStyle name="標準_S_植栽" xfId="84"/>
    <cellStyle name="標準_S_生垣" xfId="85"/>
    <cellStyle name="標準_図3" xfId="86"/>
    <cellStyle name="標準_図3B" xfId="87"/>
    <cellStyle name="標準_図3C" xfId="88"/>
    <cellStyle name="標準_図3Ｄ2" xfId="89"/>
    <cellStyle name="標準_図3E2" xfId="90"/>
    <cellStyle name="標準_図3F" xfId="91"/>
    <cellStyle name="標準_袋路規模別" xfId="92"/>
    <cellStyle name="標準_町家調査母数" xfId="93"/>
    <cellStyle name="Followed Hyperlink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513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 customHeight="1"/>
  <cols>
    <col min="1" max="16384" width="9.00390625" style="599" customWidth="1"/>
  </cols>
  <sheetData>
    <row r="1" spans="1:3" ht="13.5" customHeight="1">
      <c r="A1" s="559" t="s">
        <v>437</v>
      </c>
      <c r="C1" s="599" t="s">
        <v>537</v>
      </c>
    </row>
    <row r="2" spans="1:3" ht="13.5" customHeight="1">
      <c r="A2" s="604" t="s">
        <v>416</v>
      </c>
      <c r="B2" s="143" t="s">
        <v>9</v>
      </c>
      <c r="C2" s="143" t="s">
        <v>17</v>
      </c>
    </row>
    <row r="3" spans="1:3" ht="13.5" customHeight="1">
      <c r="A3" s="1015" t="s">
        <v>529</v>
      </c>
      <c r="B3" s="1022">
        <v>342</v>
      </c>
      <c r="C3" s="1016">
        <f>B3/B$6</f>
        <v>0.014317411144136979</v>
      </c>
    </row>
    <row r="4" spans="1:3" ht="13.5" customHeight="1">
      <c r="A4" s="1017" t="s">
        <v>530</v>
      </c>
      <c r="B4" s="1023">
        <v>23067</v>
      </c>
      <c r="C4" s="1019">
        <f>B4/B$6</f>
        <v>0.9656717042742915</v>
      </c>
    </row>
    <row r="5" spans="1:3" ht="13.5" customHeight="1">
      <c r="A5" s="1020" t="s">
        <v>531</v>
      </c>
      <c r="B5" s="1024">
        <v>478</v>
      </c>
      <c r="C5" s="1021">
        <f>B5/B$6</f>
        <v>0.020010884581571565</v>
      </c>
    </row>
    <row r="6" spans="1:3" ht="13.5" customHeight="1">
      <c r="A6" s="607" t="s">
        <v>10</v>
      </c>
      <c r="B6" s="1025">
        <f>SUM(B3:B5)</f>
        <v>23887</v>
      </c>
      <c r="C6" s="606">
        <f>B6/B$6</f>
        <v>1</v>
      </c>
    </row>
  </sheetData>
  <printOptions/>
  <pageMargins left="0.75" right="0.75" top="1" bottom="1" header="0.512" footer="0.51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 customHeight="1"/>
  <cols>
    <col min="1" max="16384" width="9.00390625" style="602" customWidth="1"/>
  </cols>
  <sheetData>
    <row r="1" spans="1:3" ht="13.5" customHeight="1">
      <c r="A1" s="559" t="s">
        <v>437</v>
      </c>
      <c r="C1" s="602" t="s">
        <v>537</v>
      </c>
    </row>
    <row r="2" spans="1:3" ht="13.5" customHeight="1">
      <c r="A2" s="608" t="s">
        <v>419</v>
      </c>
      <c r="B2" s="21" t="s">
        <v>9</v>
      </c>
      <c r="C2" s="21" t="s">
        <v>17</v>
      </c>
    </row>
    <row r="3" spans="1:3" ht="13.5" customHeight="1">
      <c r="A3" s="1015" t="s">
        <v>529</v>
      </c>
      <c r="B3" s="594">
        <v>9428</v>
      </c>
      <c r="C3" s="1016">
        <f>B3/B$6</f>
        <v>0.39469167329509774</v>
      </c>
    </row>
    <row r="4" spans="1:3" ht="13.5" customHeight="1">
      <c r="A4" s="1017" t="s">
        <v>530</v>
      </c>
      <c r="B4" s="1018">
        <v>14097</v>
      </c>
      <c r="C4" s="1019">
        <f>B4/B$6</f>
        <v>0.5901536400552602</v>
      </c>
    </row>
    <row r="5" spans="1:3" ht="13.5" customHeight="1">
      <c r="A5" s="1020" t="s">
        <v>531</v>
      </c>
      <c r="B5" s="596">
        <v>362</v>
      </c>
      <c r="C5" s="1021">
        <f>B5/B$6</f>
        <v>0.015154686649642065</v>
      </c>
    </row>
    <row r="6" spans="1:3" ht="13.5" customHeight="1">
      <c r="A6" s="607" t="s">
        <v>10</v>
      </c>
      <c r="B6" s="605">
        <f>SUM(B3:B5)</f>
        <v>23887</v>
      </c>
      <c r="C6" s="606">
        <f>B6/B$6</f>
        <v>1</v>
      </c>
    </row>
  </sheetData>
  <printOptions/>
  <pageMargins left="0.75" right="0.75" top="1" bottom="1" header="0.512" footer="0.512"/>
  <pageSetup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 customHeight="1"/>
  <cols>
    <col min="1" max="16384" width="9.00390625" style="603" customWidth="1"/>
  </cols>
  <sheetData>
    <row r="1" spans="1:3" ht="13.5" customHeight="1">
      <c r="A1" s="559" t="s">
        <v>437</v>
      </c>
      <c r="C1" s="603" t="s">
        <v>537</v>
      </c>
    </row>
    <row r="2" spans="1:3" ht="13.5" customHeight="1">
      <c r="A2" s="608" t="s">
        <v>418</v>
      </c>
      <c r="B2" s="21" t="s">
        <v>9</v>
      </c>
      <c r="C2" s="21" t="s">
        <v>17</v>
      </c>
    </row>
    <row r="3" spans="1:3" ht="13.5" customHeight="1">
      <c r="A3" s="1015" t="s">
        <v>529</v>
      </c>
      <c r="B3" s="1026">
        <v>2717</v>
      </c>
      <c r="C3" s="1016">
        <f>B3/B$6</f>
        <v>0.113743877422866</v>
      </c>
    </row>
    <row r="4" spans="1:3" ht="13.5" customHeight="1">
      <c r="A4" s="1017" t="s">
        <v>530</v>
      </c>
      <c r="B4" s="1027">
        <v>20730</v>
      </c>
      <c r="C4" s="1019">
        <f>B4/B$6</f>
        <v>0.8678360614560221</v>
      </c>
    </row>
    <row r="5" spans="1:3" ht="13.5" customHeight="1">
      <c r="A5" s="1020" t="s">
        <v>531</v>
      </c>
      <c r="B5" s="1028">
        <v>440</v>
      </c>
      <c r="C5" s="1021">
        <f>B5/B$6</f>
        <v>0.018420061121111903</v>
      </c>
    </row>
    <row r="6" spans="1:3" ht="13.5" customHeight="1">
      <c r="A6" s="607" t="s">
        <v>10</v>
      </c>
      <c r="B6" s="1025">
        <f>SUM(B3:B5)</f>
        <v>23887</v>
      </c>
      <c r="C6" s="606">
        <f>B6/B$6</f>
        <v>1</v>
      </c>
    </row>
  </sheetData>
  <printOptions/>
  <pageMargins left="0.75" right="0.75" top="1" bottom="1" header="0.512" footer="0.512"/>
  <pageSetup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00390625" style="909" customWidth="1"/>
    <col min="2" max="16384" width="9.00390625" style="909" customWidth="1"/>
  </cols>
  <sheetData>
    <row r="1" spans="1:3" ht="13.5" customHeight="1">
      <c r="A1" s="559" t="s">
        <v>437</v>
      </c>
      <c r="C1" s="909" t="s">
        <v>537</v>
      </c>
    </row>
    <row r="2" spans="1:3" ht="13.5" customHeight="1">
      <c r="A2" s="922" t="s">
        <v>517</v>
      </c>
      <c r="B2" s="908" t="s">
        <v>78</v>
      </c>
      <c r="C2" s="908" t="s">
        <v>79</v>
      </c>
    </row>
    <row r="3" spans="1:3" ht="13.5" customHeight="1">
      <c r="A3" s="913" t="s">
        <v>492</v>
      </c>
      <c r="B3" s="914">
        <v>545</v>
      </c>
      <c r="C3" s="915">
        <f aca="true" t="shared" si="0" ref="C3:C14">B3/B$14</f>
        <v>0.022815757525013605</v>
      </c>
    </row>
    <row r="4" spans="1:3" ht="13.5" customHeight="1">
      <c r="A4" s="916" t="s">
        <v>493</v>
      </c>
      <c r="B4" s="917">
        <v>4232</v>
      </c>
      <c r="C4" s="918">
        <f t="shared" si="0"/>
        <v>0.1771674969648763</v>
      </c>
    </row>
    <row r="5" spans="1:3" ht="13.5" customHeight="1">
      <c r="A5" s="916" t="s">
        <v>494</v>
      </c>
      <c r="B5" s="917">
        <v>6195</v>
      </c>
      <c r="C5" s="918">
        <f t="shared" si="0"/>
        <v>0.2593460878302005</v>
      </c>
    </row>
    <row r="6" spans="1:3" ht="13.5" customHeight="1">
      <c r="A6" s="916" t="s">
        <v>495</v>
      </c>
      <c r="B6" s="917">
        <v>5950</v>
      </c>
      <c r="C6" s="918">
        <f t="shared" si="0"/>
        <v>0.2490894628877632</v>
      </c>
    </row>
    <row r="7" spans="1:3" ht="13.5" customHeight="1">
      <c r="A7" s="916" t="s">
        <v>496</v>
      </c>
      <c r="B7" s="917">
        <v>1943</v>
      </c>
      <c r="C7" s="918">
        <f t="shared" si="0"/>
        <v>0.08134131535981914</v>
      </c>
    </row>
    <row r="8" spans="1:3" ht="13.5" customHeight="1">
      <c r="A8" s="916" t="s">
        <v>497</v>
      </c>
      <c r="B8" s="917">
        <v>1742</v>
      </c>
      <c r="C8" s="918">
        <f t="shared" si="0"/>
        <v>0.07292669652949303</v>
      </c>
    </row>
    <row r="9" spans="1:3" ht="13.5" customHeight="1">
      <c r="A9" s="916" t="s">
        <v>498</v>
      </c>
      <c r="B9" s="917">
        <v>1452</v>
      </c>
      <c r="C9" s="918">
        <f t="shared" si="0"/>
        <v>0.06078620169966928</v>
      </c>
    </row>
    <row r="10" spans="1:3" ht="13.5" customHeight="1">
      <c r="A10" s="916" t="s">
        <v>499</v>
      </c>
      <c r="B10" s="917">
        <v>1005</v>
      </c>
      <c r="C10" s="918">
        <f t="shared" si="0"/>
        <v>0.042073094151630595</v>
      </c>
    </row>
    <row r="11" spans="1:3" ht="13.5" customHeight="1">
      <c r="A11" s="916" t="s">
        <v>500</v>
      </c>
      <c r="B11" s="917">
        <v>413</v>
      </c>
      <c r="C11" s="918">
        <f t="shared" si="0"/>
        <v>0.017289739188680035</v>
      </c>
    </row>
    <row r="12" spans="1:3" ht="13.5" customHeight="1">
      <c r="A12" s="916" t="s">
        <v>501</v>
      </c>
      <c r="B12" s="917">
        <v>133</v>
      </c>
      <c r="C12" s="918">
        <f t="shared" si="0"/>
        <v>0.005567882111608825</v>
      </c>
    </row>
    <row r="13" spans="1:3" ht="13.5" customHeight="1">
      <c r="A13" s="919" t="s">
        <v>327</v>
      </c>
      <c r="B13" s="920">
        <v>277</v>
      </c>
      <c r="C13" s="921">
        <f t="shared" si="0"/>
        <v>0.011596265751245447</v>
      </c>
    </row>
    <row r="14" spans="1:3" ht="13.5" customHeight="1">
      <c r="A14" s="910" t="s">
        <v>10</v>
      </c>
      <c r="B14" s="911">
        <f>SUM(B3:B13)</f>
        <v>23887</v>
      </c>
      <c r="C14" s="912">
        <f t="shared" si="0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" sqref="C1"/>
    </sheetView>
  </sheetViews>
  <sheetFormatPr defaultColWidth="9.00390625" defaultRowHeight="13.5" customHeight="1"/>
  <cols>
    <col min="1" max="1" width="13.875" style="923" customWidth="1"/>
    <col min="2" max="16384" width="9.00390625" style="923" customWidth="1"/>
  </cols>
  <sheetData>
    <row r="1" spans="1:3" ht="13.5" customHeight="1">
      <c r="A1" s="559" t="s">
        <v>437</v>
      </c>
      <c r="C1" s="923" t="s">
        <v>537</v>
      </c>
    </row>
    <row r="2" spans="1:3" ht="13.5" customHeight="1">
      <c r="A2" s="939" t="s">
        <v>518</v>
      </c>
      <c r="B2" s="592" t="s">
        <v>9</v>
      </c>
      <c r="C2" s="583" t="s">
        <v>412</v>
      </c>
    </row>
    <row r="3" spans="1:3" ht="13.5" customHeight="1">
      <c r="A3" s="930" t="s">
        <v>505</v>
      </c>
      <c r="B3" s="931">
        <v>2077</v>
      </c>
      <c r="C3" s="932">
        <f>B3/B$11</f>
        <v>0.08695106124670322</v>
      </c>
    </row>
    <row r="4" spans="1:3" ht="13.5" customHeight="1">
      <c r="A4" s="933" t="s">
        <v>506</v>
      </c>
      <c r="B4" s="934">
        <v>7315</v>
      </c>
      <c r="C4" s="935">
        <f aca="true" t="shared" si="0" ref="C4:C11">B4/B$11</f>
        <v>0.3062335161384854</v>
      </c>
    </row>
    <row r="5" spans="1:3" ht="13.5" customHeight="1">
      <c r="A5" s="933" t="s">
        <v>507</v>
      </c>
      <c r="B5" s="934">
        <v>6582</v>
      </c>
      <c r="C5" s="935">
        <f t="shared" si="0"/>
        <v>0.27554736886172393</v>
      </c>
    </row>
    <row r="6" spans="1:3" ht="13.5" customHeight="1">
      <c r="A6" s="933" t="s">
        <v>508</v>
      </c>
      <c r="B6" s="934">
        <v>4118</v>
      </c>
      <c r="C6" s="935">
        <f t="shared" si="0"/>
        <v>0.1723950265834973</v>
      </c>
    </row>
    <row r="7" spans="1:3" ht="13.5" customHeight="1">
      <c r="A7" s="933" t="s">
        <v>502</v>
      </c>
      <c r="B7" s="934">
        <v>2040</v>
      </c>
      <c r="C7" s="935">
        <f t="shared" si="0"/>
        <v>0.08540210156151881</v>
      </c>
    </row>
    <row r="8" spans="1:3" ht="13.5" customHeight="1">
      <c r="A8" s="933" t="s">
        <v>503</v>
      </c>
      <c r="B8" s="934">
        <v>600</v>
      </c>
      <c r="C8" s="935">
        <f t="shared" si="0"/>
        <v>0.025118265165152594</v>
      </c>
    </row>
    <row r="9" spans="1:3" ht="13.5" customHeight="1">
      <c r="A9" s="933" t="s">
        <v>504</v>
      </c>
      <c r="B9" s="934">
        <v>55</v>
      </c>
      <c r="C9" s="935">
        <f t="shared" si="0"/>
        <v>0.002302507640138988</v>
      </c>
    </row>
    <row r="10" spans="1:3" ht="13.5" customHeight="1">
      <c r="A10" s="936" t="s">
        <v>327</v>
      </c>
      <c r="B10" s="937">
        <v>1100</v>
      </c>
      <c r="C10" s="938">
        <f t="shared" si="0"/>
        <v>0.046050152802779756</v>
      </c>
    </row>
    <row r="11" spans="1:3" ht="13.5" customHeight="1">
      <c r="A11" s="597" t="s">
        <v>10</v>
      </c>
      <c r="B11" s="926">
        <f>SUM(B3:B10)</f>
        <v>23887</v>
      </c>
      <c r="C11" s="927">
        <f t="shared" si="0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00390625" defaultRowHeight="13.5" customHeight="1"/>
  <cols>
    <col min="1" max="16384" width="9.00390625" style="601" customWidth="1"/>
  </cols>
  <sheetData>
    <row r="1" spans="1:3" ht="13.5" customHeight="1">
      <c r="A1" s="559" t="s">
        <v>437</v>
      </c>
      <c r="C1" s="601" t="s">
        <v>539</v>
      </c>
    </row>
    <row r="2" spans="1:3" ht="13.5" customHeight="1">
      <c r="A2" s="609" t="s">
        <v>417</v>
      </c>
      <c r="B2" s="143" t="s">
        <v>9</v>
      </c>
      <c r="C2" s="143" t="s">
        <v>17</v>
      </c>
    </row>
    <row r="3" spans="1:3" ht="13.5" customHeight="1">
      <c r="A3" s="610" t="s">
        <v>420</v>
      </c>
      <c r="B3" s="683">
        <v>2690</v>
      </c>
      <c r="C3" s="611">
        <f>B3/B$5</f>
        <v>0.19718516346576748</v>
      </c>
    </row>
    <row r="4" spans="1:3" ht="13.5" customHeight="1">
      <c r="A4" s="612" t="s">
        <v>415</v>
      </c>
      <c r="B4" s="684">
        <v>10952</v>
      </c>
      <c r="C4" s="613">
        <f>B4/B$5</f>
        <v>0.8028148365342325</v>
      </c>
    </row>
    <row r="5" spans="1:3" ht="13.5" customHeight="1">
      <c r="A5" s="614" t="s">
        <v>10</v>
      </c>
      <c r="B5" s="685">
        <f>SUM(B3:B4)</f>
        <v>13642</v>
      </c>
      <c r="C5" s="615">
        <f>B5/B$5</f>
        <v>1</v>
      </c>
    </row>
  </sheetData>
  <printOptions/>
  <pageMargins left="0.75" right="0.75" top="1" bottom="1" header="0.512" footer="0.512"/>
  <pageSetup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25390625" style="600" customWidth="1"/>
    <col min="2" max="16384" width="9.00390625" style="600" customWidth="1"/>
  </cols>
  <sheetData>
    <row r="1" spans="1:3" ht="13.5" customHeight="1">
      <c r="A1" s="559" t="s">
        <v>437</v>
      </c>
      <c r="C1" s="600" t="s">
        <v>540</v>
      </c>
    </row>
    <row r="2" spans="1:3" ht="13.5" customHeight="1">
      <c r="A2" s="616" t="s">
        <v>491</v>
      </c>
      <c r="B2" s="21" t="s">
        <v>9</v>
      </c>
      <c r="C2" s="21" t="s">
        <v>160</v>
      </c>
    </row>
    <row r="3" spans="1:3" ht="13.5" customHeight="1">
      <c r="A3" s="617" t="s">
        <v>421</v>
      </c>
      <c r="B3" s="686">
        <v>443</v>
      </c>
      <c r="C3" s="622">
        <f aca="true" t="shared" si="0" ref="C3:C8">B3/B$8</f>
        <v>0.16468401486988848</v>
      </c>
    </row>
    <row r="4" spans="1:3" ht="13.5" customHeight="1">
      <c r="A4" s="618" t="s">
        <v>422</v>
      </c>
      <c r="B4" s="687">
        <v>844</v>
      </c>
      <c r="C4" s="623">
        <f t="shared" si="0"/>
        <v>0.3137546468401487</v>
      </c>
    </row>
    <row r="5" spans="1:3" ht="13.5" customHeight="1">
      <c r="A5" s="618" t="s">
        <v>423</v>
      </c>
      <c r="B5" s="687">
        <v>769</v>
      </c>
      <c r="C5" s="623">
        <f t="shared" si="0"/>
        <v>0.2858736059479554</v>
      </c>
    </row>
    <row r="6" spans="1:3" ht="13.5" customHeight="1">
      <c r="A6" s="618" t="s">
        <v>424</v>
      </c>
      <c r="B6" s="687">
        <v>501</v>
      </c>
      <c r="C6" s="623">
        <f t="shared" si="0"/>
        <v>0.1862453531598513</v>
      </c>
    </row>
    <row r="7" spans="1:3" ht="13.5" customHeight="1">
      <c r="A7" s="619" t="s">
        <v>425</v>
      </c>
      <c r="B7" s="688">
        <v>133</v>
      </c>
      <c r="C7" s="624">
        <f t="shared" si="0"/>
        <v>0.04944237918215613</v>
      </c>
    </row>
    <row r="8" spans="1:3" ht="13.5" customHeight="1">
      <c r="A8" s="620" t="s">
        <v>10</v>
      </c>
      <c r="B8" s="621">
        <f>SUM(B3:B7)</f>
        <v>2690</v>
      </c>
      <c r="C8" s="625">
        <f t="shared" si="0"/>
        <v>1</v>
      </c>
    </row>
  </sheetData>
  <printOptions/>
  <pageMargins left="0.75" right="0.75" top="1" bottom="1" header="0.512" footer="0.512"/>
  <pageSetup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875" style="626" customWidth="1"/>
    <col min="2" max="16384" width="9.00390625" style="626" customWidth="1"/>
  </cols>
  <sheetData>
    <row r="1" spans="1:2" ht="13.5" customHeight="1">
      <c r="A1" s="559" t="s">
        <v>437</v>
      </c>
      <c r="B1" s="1030" t="s">
        <v>542</v>
      </c>
    </row>
    <row r="2" spans="1:3" ht="13.5" customHeight="1">
      <c r="A2" s="627" t="s">
        <v>431</v>
      </c>
      <c r="B2" s="628" t="s">
        <v>9</v>
      </c>
      <c r="C2" s="628" t="s">
        <v>17</v>
      </c>
    </row>
    <row r="3" spans="1:3" ht="13.5" customHeight="1">
      <c r="A3" s="629" t="s">
        <v>432</v>
      </c>
      <c r="B3" s="689">
        <v>3665</v>
      </c>
      <c r="C3" s="630">
        <f>B3/B$5</f>
        <v>0.15082925223260216</v>
      </c>
    </row>
    <row r="4" spans="1:3" ht="13.5" customHeight="1">
      <c r="A4" s="631" t="s">
        <v>433</v>
      </c>
      <c r="B4" s="690">
        <v>20634</v>
      </c>
      <c r="C4" s="633">
        <f>B4/B$5</f>
        <v>0.8491707477673979</v>
      </c>
    </row>
    <row r="5" spans="1:3" ht="13.5" customHeight="1">
      <c r="A5" s="634" t="s">
        <v>10</v>
      </c>
      <c r="B5" s="691">
        <f>SUM(B3:B4)</f>
        <v>24299</v>
      </c>
      <c r="C5" s="635">
        <f>B5/B$5</f>
        <v>1</v>
      </c>
    </row>
    <row r="7" ht="13.5" customHeight="1">
      <c r="A7" s="559" t="s">
        <v>438</v>
      </c>
    </row>
    <row r="8" ht="13.5" customHeight="1">
      <c r="A8" s="559" t="s">
        <v>541</v>
      </c>
    </row>
    <row r="9" spans="1:3" ht="13.5" customHeight="1">
      <c r="A9" s="627" t="s">
        <v>431</v>
      </c>
      <c r="B9" s="628" t="s">
        <v>9</v>
      </c>
      <c r="C9" s="628" t="s">
        <v>162</v>
      </c>
    </row>
    <row r="10" spans="1:3" ht="13.5" customHeight="1">
      <c r="A10" s="629" t="s">
        <v>441</v>
      </c>
      <c r="B10" s="689">
        <v>1445</v>
      </c>
      <c r="C10" s="630">
        <f>B10/B$12</f>
        <v>0.18263397371081902</v>
      </c>
    </row>
    <row r="11" spans="1:3" ht="13.5" customHeight="1">
      <c r="A11" s="631" t="s">
        <v>442</v>
      </c>
      <c r="B11" s="690">
        <v>6467</v>
      </c>
      <c r="C11" s="633">
        <f>B11/B$12</f>
        <v>0.817366026289181</v>
      </c>
    </row>
    <row r="12" spans="1:3" ht="13.5" customHeight="1">
      <c r="A12" s="634" t="s">
        <v>10</v>
      </c>
      <c r="B12" s="691">
        <f>SUM(B10:B11)</f>
        <v>7912</v>
      </c>
      <c r="C12" s="635">
        <f>B12/B$12</f>
        <v>1</v>
      </c>
    </row>
    <row r="14" spans="1:2" ht="13.5" customHeight="1">
      <c r="A14" s="559" t="s">
        <v>439</v>
      </c>
      <c r="B14" s="626" t="s">
        <v>541</v>
      </c>
    </row>
    <row r="15" spans="1:3" ht="13.5" customHeight="1">
      <c r="A15" s="627" t="s">
        <v>431</v>
      </c>
      <c r="B15" s="628" t="s">
        <v>9</v>
      </c>
      <c r="C15" s="628" t="s">
        <v>162</v>
      </c>
    </row>
    <row r="16" spans="1:3" ht="13.5" customHeight="1">
      <c r="A16" s="629" t="s">
        <v>441</v>
      </c>
      <c r="B16" s="689">
        <f>SUM(B3,B10)</f>
        <v>5110</v>
      </c>
      <c r="C16" s="630">
        <f>B16/B$18</f>
        <v>0.15864145788705722</v>
      </c>
    </row>
    <row r="17" spans="1:3" ht="13.5" customHeight="1">
      <c r="A17" s="631" t="s">
        <v>442</v>
      </c>
      <c r="B17" s="690">
        <f>SUM(B4,B11)</f>
        <v>27101</v>
      </c>
      <c r="C17" s="633">
        <f>B17/B$18</f>
        <v>0.8413585421129428</v>
      </c>
    </row>
    <row r="18" spans="1:3" ht="13.5" customHeight="1">
      <c r="A18" s="634" t="s">
        <v>10</v>
      </c>
      <c r="B18" s="691">
        <f>SUM(B16:B17)</f>
        <v>32211</v>
      </c>
      <c r="C18" s="635">
        <f>B18/B$18</f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" customWidth="1"/>
    <col min="2" max="3" width="9.00390625" style="2" customWidth="1"/>
    <col min="4" max="4" width="7.00390625" style="2" customWidth="1"/>
    <col min="5" max="5" width="13.875" style="2" customWidth="1"/>
    <col min="6" max="6" width="9.00390625" style="2" customWidth="1"/>
    <col min="7" max="7" width="9.25390625" style="2" bestFit="1" customWidth="1"/>
    <col min="8" max="16384" width="9.00390625" style="2" customWidth="1"/>
  </cols>
  <sheetData>
    <row r="1" spans="1:3" ht="13.5" customHeight="1">
      <c r="A1" s="559" t="s">
        <v>437</v>
      </c>
      <c r="C1" s="2" t="s">
        <v>544</v>
      </c>
    </row>
    <row r="2" spans="1:3" ht="13.5" customHeight="1">
      <c r="A2" s="3" t="s">
        <v>11</v>
      </c>
      <c r="B2" s="3" t="s">
        <v>9</v>
      </c>
      <c r="C2" s="3" t="s">
        <v>18</v>
      </c>
    </row>
    <row r="3" spans="1:3" ht="13.5" customHeight="1">
      <c r="A3" s="12" t="s">
        <v>12</v>
      </c>
      <c r="B3" s="692">
        <v>284</v>
      </c>
      <c r="C3" s="13">
        <f aca="true" t="shared" si="0" ref="C3:C8">B3/B$8</f>
        <v>0.08800743724821816</v>
      </c>
    </row>
    <row r="4" spans="1:3" ht="13.5" customHeight="1">
      <c r="A4" s="6" t="s">
        <v>13</v>
      </c>
      <c r="B4" s="693">
        <v>675</v>
      </c>
      <c r="C4" s="7">
        <f t="shared" si="0"/>
        <v>0.20917260613572977</v>
      </c>
    </row>
    <row r="5" spans="1:3" ht="13.5" customHeight="1">
      <c r="A5" s="6" t="s">
        <v>14</v>
      </c>
      <c r="B5" s="693">
        <v>2019</v>
      </c>
      <c r="C5" s="7">
        <f t="shared" si="0"/>
        <v>0.6256585063526495</v>
      </c>
    </row>
    <row r="6" spans="1:3" ht="13.5" customHeight="1">
      <c r="A6" s="6" t="s">
        <v>15</v>
      </c>
      <c r="B6" s="693">
        <v>146</v>
      </c>
      <c r="C6" s="7">
        <f t="shared" si="0"/>
        <v>0.04524325999380229</v>
      </c>
    </row>
    <row r="7" spans="1:3" ht="13.5" customHeight="1">
      <c r="A7" s="8" t="s">
        <v>16</v>
      </c>
      <c r="B7" s="694">
        <v>103</v>
      </c>
      <c r="C7" s="9">
        <f t="shared" si="0"/>
        <v>0.03191819026960025</v>
      </c>
    </row>
    <row r="8" spans="1:3" ht="13.5" customHeight="1">
      <c r="A8" s="14" t="s">
        <v>10</v>
      </c>
      <c r="B8" s="144">
        <f>SUM(B3:B7)</f>
        <v>3227</v>
      </c>
      <c r="C8" s="15">
        <f t="shared" si="0"/>
        <v>1</v>
      </c>
    </row>
    <row r="10" ht="13.5" customHeight="1">
      <c r="A10" s="559" t="s">
        <v>438</v>
      </c>
    </row>
    <row r="11" ht="13.5" customHeight="1">
      <c r="A11" s="2" t="s">
        <v>544</v>
      </c>
    </row>
    <row r="12" spans="1:3" ht="13.5" customHeight="1">
      <c r="A12" s="3" t="s">
        <v>11</v>
      </c>
      <c r="B12" s="3" t="s">
        <v>9</v>
      </c>
      <c r="C12" s="3" t="s">
        <v>18</v>
      </c>
    </row>
    <row r="13" spans="1:3" ht="13.5" customHeight="1">
      <c r="A13" s="12" t="s">
        <v>12</v>
      </c>
      <c r="B13" s="692">
        <v>158</v>
      </c>
      <c r="C13" s="16">
        <f aca="true" t="shared" si="1" ref="C13:C18">B13/B$18</f>
        <v>0.12569610182975338</v>
      </c>
    </row>
    <row r="14" spans="1:3" ht="13.5" customHeight="1">
      <c r="A14" s="6" t="s">
        <v>13</v>
      </c>
      <c r="B14" s="693">
        <v>343</v>
      </c>
      <c r="C14" s="17">
        <f t="shared" si="1"/>
        <v>0.2728719172633254</v>
      </c>
    </row>
    <row r="15" spans="1:3" ht="13.5" customHeight="1">
      <c r="A15" s="6" t="s">
        <v>14</v>
      </c>
      <c r="B15" s="693">
        <v>644</v>
      </c>
      <c r="C15" s="17">
        <f t="shared" si="1"/>
        <v>0.5123309466984884</v>
      </c>
    </row>
    <row r="16" spans="1:3" ht="13.5" customHeight="1">
      <c r="A16" s="6" t="s">
        <v>15</v>
      </c>
      <c r="B16" s="150">
        <v>67</v>
      </c>
      <c r="C16" s="17">
        <f t="shared" si="1"/>
        <v>0.053301511535401754</v>
      </c>
    </row>
    <row r="17" spans="1:3" ht="13.5" customHeight="1">
      <c r="A17" s="8" t="s">
        <v>16</v>
      </c>
      <c r="B17" s="151">
        <v>45</v>
      </c>
      <c r="C17" s="18">
        <f t="shared" si="1"/>
        <v>0.03579952267303103</v>
      </c>
    </row>
    <row r="18" spans="1:3" ht="13.5" customHeight="1">
      <c r="A18" s="14" t="s">
        <v>10</v>
      </c>
      <c r="B18" s="144">
        <f>SUM(B13:B17)</f>
        <v>1257</v>
      </c>
      <c r="C18" s="19">
        <f t="shared" si="1"/>
        <v>1</v>
      </c>
    </row>
    <row r="20" spans="1:2" ht="13.5" customHeight="1">
      <c r="A20" s="559" t="s">
        <v>439</v>
      </c>
      <c r="B20" s="2" t="s">
        <v>544</v>
      </c>
    </row>
    <row r="21" spans="1:3" ht="13.5" customHeight="1">
      <c r="A21" s="3" t="s">
        <v>11</v>
      </c>
      <c r="B21" s="3" t="s">
        <v>9</v>
      </c>
      <c r="C21" s="1" t="s">
        <v>17</v>
      </c>
    </row>
    <row r="22" spans="1:3" ht="13.5" customHeight="1">
      <c r="A22" s="4" t="s">
        <v>12</v>
      </c>
      <c r="B22" s="695">
        <f aca="true" t="shared" si="2" ref="B22:B27">B3+B13</f>
        <v>442</v>
      </c>
      <c r="C22" s="5">
        <f aca="true" t="shared" si="3" ref="C22:C27">B22/B$27</f>
        <v>0.09857270294380018</v>
      </c>
    </row>
    <row r="23" spans="1:3" ht="13.5" customHeight="1">
      <c r="A23" s="6" t="s">
        <v>13</v>
      </c>
      <c r="B23" s="696">
        <f t="shared" si="2"/>
        <v>1018</v>
      </c>
      <c r="C23" s="7">
        <f t="shared" si="3"/>
        <v>0.22702943800178413</v>
      </c>
    </row>
    <row r="24" spans="1:3" ht="13.5" customHeight="1">
      <c r="A24" s="6" t="s">
        <v>14</v>
      </c>
      <c r="B24" s="696">
        <f t="shared" si="2"/>
        <v>2663</v>
      </c>
      <c r="C24" s="7">
        <f t="shared" si="3"/>
        <v>0.5938893844781445</v>
      </c>
    </row>
    <row r="25" spans="1:3" ht="13.5" customHeight="1">
      <c r="A25" s="6" t="s">
        <v>15</v>
      </c>
      <c r="B25" s="696">
        <f t="shared" si="2"/>
        <v>213</v>
      </c>
      <c r="C25" s="7">
        <f t="shared" si="3"/>
        <v>0.04750223015165031</v>
      </c>
    </row>
    <row r="26" spans="1:3" ht="13.5" customHeight="1">
      <c r="A26" s="8" t="s">
        <v>16</v>
      </c>
      <c r="B26" s="697">
        <f t="shared" si="2"/>
        <v>148</v>
      </c>
      <c r="C26" s="9">
        <f t="shared" si="3"/>
        <v>0.03300624442462088</v>
      </c>
    </row>
    <row r="27" spans="1:3" ht="13.5" customHeight="1">
      <c r="A27" s="10" t="s">
        <v>10</v>
      </c>
      <c r="B27" s="698">
        <f t="shared" si="2"/>
        <v>4484</v>
      </c>
      <c r="C27" s="11">
        <f t="shared" si="3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7" customWidth="1"/>
    <col min="2" max="4" width="9.00390625" style="27" customWidth="1"/>
    <col min="5" max="5" width="13.875" style="27" customWidth="1"/>
    <col min="6" max="16384" width="9.00390625" style="27" customWidth="1"/>
  </cols>
  <sheetData>
    <row r="1" spans="1:3" ht="13.5" customHeight="1">
      <c r="A1" s="559" t="s">
        <v>437</v>
      </c>
      <c r="C1" s="27" t="s">
        <v>543</v>
      </c>
    </row>
    <row r="2" spans="1:3" ht="13.5" customHeight="1">
      <c r="A2" s="21" t="s">
        <v>26</v>
      </c>
      <c r="B2" s="21" t="s">
        <v>9</v>
      </c>
      <c r="C2" s="21" t="s">
        <v>162</v>
      </c>
    </row>
    <row r="3" spans="1:3" ht="13.5" customHeight="1">
      <c r="A3" s="542" t="s">
        <v>19</v>
      </c>
      <c r="B3" s="677">
        <v>95</v>
      </c>
      <c r="C3" s="543">
        <f>B3/B$11</f>
        <v>0.02943910753021382</v>
      </c>
    </row>
    <row r="4" spans="1:3" ht="13.5" customHeight="1">
      <c r="A4" s="20" t="s">
        <v>20</v>
      </c>
      <c r="B4" s="678">
        <v>254</v>
      </c>
      <c r="C4" s="24">
        <f aca="true" t="shared" si="0" ref="C4:C11">B4/B$11</f>
        <v>0.07871087697551905</v>
      </c>
    </row>
    <row r="5" spans="1:3" ht="13.5" customHeight="1">
      <c r="A5" s="20" t="s">
        <v>21</v>
      </c>
      <c r="B5" s="678">
        <v>484</v>
      </c>
      <c r="C5" s="24">
        <f t="shared" si="0"/>
        <v>0.14998450573287883</v>
      </c>
    </row>
    <row r="6" spans="1:3" ht="13.5" customHeight="1">
      <c r="A6" s="20" t="s">
        <v>22</v>
      </c>
      <c r="B6" s="678">
        <v>695</v>
      </c>
      <c r="C6" s="24">
        <f t="shared" si="0"/>
        <v>0.21537031298419584</v>
      </c>
    </row>
    <row r="7" spans="1:3" ht="13.5" customHeight="1">
      <c r="A7" s="20" t="s">
        <v>23</v>
      </c>
      <c r="B7" s="678">
        <v>990</v>
      </c>
      <c r="C7" s="24">
        <f>B7/B$11</f>
        <v>0.30678648899907035</v>
      </c>
    </row>
    <row r="8" spans="1:3" ht="13.5" customHeight="1">
      <c r="A8" s="20" t="s">
        <v>24</v>
      </c>
      <c r="B8" s="678">
        <v>402</v>
      </c>
      <c r="C8" s="24">
        <f t="shared" si="0"/>
        <v>0.12457390765416795</v>
      </c>
    </row>
    <row r="9" spans="1:12" ht="13.5" customHeight="1">
      <c r="A9" s="20" t="s">
        <v>528</v>
      </c>
      <c r="B9" s="678">
        <v>245</v>
      </c>
      <c r="C9" s="24">
        <f t="shared" si="0"/>
        <v>0.07592190889370933</v>
      </c>
      <c r="L9" s="547"/>
    </row>
    <row r="10" spans="1:3" ht="13.5" customHeight="1">
      <c r="A10" s="544" t="s">
        <v>25</v>
      </c>
      <c r="B10" s="679">
        <v>62</v>
      </c>
      <c r="C10" s="545">
        <f t="shared" si="0"/>
        <v>0.01921289123024481</v>
      </c>
    </row>
    <row r="11" spans="1:3" ht="13.5" customHeight="1">
      <c r="A11" s="546" t="s">
        <v>10</v>
      </c>
      <c r="B11" s="25">
        <f>SUM(B3:B10)</f>
        <v>3227</v>
      </c>
      <c r="C11" s="26">
        <f t="shared" si="0"/>
        <v>1</v>
      </c>
    </row>
    <row r="13" ht="13.5" customHeight="1">
      <c r="A13" s="559" t="s">
        <v>438</v>
      </c>
    </row>
    <row r="14" ht="13.5" customHeight="1">
      <c r="A14" s="559" t="s">
        <v>543</v>
      </c>
    </row>
    <row r="15" spans="1:3" ht="13.5" customHeight="1">
      <c r="A15" s="21" t="s">
        <v>26</v>
      </c>
      <c r="B15" s="21" t="s">
        <v>9</v>
      </c>
      <c r="C15" s="21" t="s">
        <v>162</v>
      </c>
    </row>
    <row r="16" spans="1:3" ht="13.5" customHeight="1">
      <c r="A16" s="542" t="s">
        <v>19</v>
      </c>
      <c r="B16" s="677">
        <v>53</v>
      </c>
      <c r="C16" s="543">
        <f>B16/B$23</f>
        <v>0.042163882259347654</v>
      </c>
    </row>
    <row r="17" spans="1:3" ht="13.5" customHeight="1">
      <c r="A17" s="20" t="s">
        <v>20</v>
      </c>
      <c r="B17" s="678">
        <v>152</v>
      </c>
      <c r="C17" s="24">
        <f aca="true" t="shared" si="1" ref="C17:C23">B17/B$23</f>
        <v>0.12092283214001591</v>
      </c>
    </row>
    <row r="18" spans="1:3" ht="13.5" customHeight="1">
      <c r="A18" s="20" t="s">
        <v>21</v>
      </c>
      <c r="B18" s="678">
        <v>212</v>
      </c>
      <c r="C18" s="24">
        <f t="shared" si="1"/>
        <v>0.16865552903739062</v>
      </c>
    </row>
    <row r="19" spans="1:3" ht="13.5" customHeight="1">
      <c r="A19" s="20" t="s">
        <v>22</v>
      </c>
      <c r="B19" s="678">
        <v>259</v>
      </c>
      <c r="C19" s="24">
        <f t="shared" si="1"/>
        <v>0.2060461416070008</v>
      </c>
    </row>
    <row r="20" spans="1:3" ht="13.5" customHeight="1">
      <c r="A20" s="20" t="s">
        <v>23</v>
      </c>
      <c r="B20" s="678">
        <v>309</v>
      </c>
      <c r="C20" s="24">
        <f t="shared" si="1"/>
        <v>0.2458233890214797</v>
      </c>
    </row>
    <row r="21" spans="1:3" ht="13.5" customHeight="1">
      <c r="A21" s="20" t="s">
        <v>24</v>
      </c>
      <c r="B21" s="678">
        <v>174</v>
      </c>
      <c r="C21" s="24">
        <f t="shared" si="1"/>
        <v>0.13842482100238662</v>
      </c>
    </row>
    <row r="22" spans="1:3" ht="13.5" customHeight="1">
      <c r="A22" s="544" t="s">
        <v>25</v>
      </c>
      <c r="B22" s="679">
        <v>98</v>
      </c>
      <c r="C22" s="545">
        <f t="shared" si="1"/>
        <v>0.07796340493237867</v>
      </c>
    </row>
    <row r="23" spans="1:3" ht="13.5" customHeight="1">
      <c r="A23" s="546" t="s">
        <v>10</v>
      </c>
      <c r="B23" s="25">
        <f>SUM(B16:B22)</f>
        <v>1257</v>
      </c>
      <c r="C23" s="26">
        <f t="shared" si="1"/>
        <v>1</v>
      </c>
    </row>
    <row r="25" spans="1:2" ht="13.5" customHeight="1">
      <c r="A25" s="559" t="s">
        <v>439</v>
      </c>
      <c r="B25" s="27" t="s">
        <v>543</v>
      </c>
    </row>
    <row r="26" spans="1:3" ht="13.5" customHeight="1">
      <c r="A26" s="21" t="s">
        <v>26</v>
      </c>
      <c r="B26" s="21" t="s">
        <v>9</v>
      </c>
      <c r="C26" s="21" t="s">
        <v>162</v>
      </c>
    </row>
    <row r="27" spans="1:3" ht="13.5" customHeight="1">
      <c r="A27" s="542" t="s">
        <v>19</v>
      </c>
      <c r="B27" s="699">
        <v>148</v>
      </c>
      <c r="C27" s="543">
        <f>B27/B$35</f>
        <v>0.03300624442462088</v>
      </c>
    </row>
    <row r="28" spans="1:3" ht="13.5" customHeight="1">
      <c r="A28" s="20" t="s">
        <v>20</v>
      </c>
      <c r="B28" s="23">
        <v>406</v>
      </c>
      <c r="C28" s="24">
        <f aca="true" t="shared" si="2" ref="C28:C35">B28/B$35</f>
        <v>0.09054415700267618</v>
      </c>
    </row>
    <row r="29" spans="1:3" ht="13.5" customHeight="1">
      <c r="A29" s="20" t="s">
        <v>21</v>
      </c>
      <c r="B29" s="23">
        <v>696</v>
      </c>
      <c r="C29" s="24">
        <f t="shared" si="2"/>
        <v>0.15521855486173058</v>
      </c>
    </row>
    <row r="30" spans="1:3" ht="13.5" customHeight="1">
      <c r="A30" s="20" t="s">
        <v>22</v>
      </c>
      <c r="B30" s="23">
        <v>954</v>
      </c>
      <c r="C30" s="24">
        <f t="shared" si="2"/>
        <v>0.2127564674397859</v>
      </c>
    </row>
    <row r="31" spans="1:3" ht="13.5" customHeight="1">
      <c r="A31" s="20" t="s">
        <v>23</v>
      </c>
      <c r="B31" s="23">
        <v>1299</v>
      </c>
      <c r="C31" s="24">
        <f t="shared" si="2"/>
        <v>0.28969669937555753</v>
      </c>
    </row>
    <row r="32" spans="1:3" ht="13.5" customHeight="1">
      <c r="A32" s="20" t="s">
        <v>24</v>
      </c>
      <c r="B32" s="23">
        <v>576</v>
      </c>
      <c r="C32" s="24">
        <f t="shared" si="2"/>
        <v>0.12845673505798394</v>
      </c>
    </row>
    <row r="33" spans="1:3" ht="13.5" customHeight="1">
      <c r="A33" s="20" t="s">
        <v>528</v>
      </c>
      <c r="B33" s="23">
        <v>245</v>
      </c>
      <c r="C33" s="24">
        <f t="shared" si="2"/>
        <v>0.05463871543264942</v>
      </c>
    </row>
    <row r="34" spans="1:3" ht="13.5" customHeight="1">
      <c r="A34" s="544" t="s">
        <v>25</v>
      </c>
      <c r="B34" s="1014">
        <v>160</v>
      </c>
      <c r="C34" s="545">
        <v>0.035</v>
      </c>
    </row>
    <row r="35" spans="1:3" ht="13.5" customHeight="1">
      <c r="A35" s="22" t="s">
        <v>10</v>
      </c>
      <c r="B35" s="25">
        <f>SUM(B27:B34)</f>
        <v>4484</v>
      </c>
      <c r="C35" s="26">
        <f t="shared" si="2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025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50390625" style="29" customWidth="1"/>
    <col min="2" max="3" width="9.00390625" style="29" customWidth="1"/>
    <col min="4" max="4" width="7.00390625" style="29" customWidth="1"/>
    <col min="5" max="5" width="11.75390625" style="29" customWidth="1"/>
    <col min="6" max="16384" width="9.00390625" style="29" customWidth="1"/>
  </cols>
  <sheetData>
    <row r="1" spans="1:3" ht="13.5" customHeight="1">
      <c r="A1" s="559" t="s">
        <v>437</v>
      </c>
      <c r="C1" s="29" t="s">
        <v>543</v>
      </c>
    </row>
    <row r="2" spans="1:3" ht="13.5" customHeight="1">
      <c r="A2" s="28" t="s">
        <v>33</v>
      </c>
      <c r="B2" s="28" t="s">
        <v>9</v>
      </c>
      <c r="C2" s="28" t="s">
        <v>17</v>
      </c>
    </row>
    <row r="3" spans="1:3" ht="13.5" customHeight="1">
      <c r="A3" s="30" t="s">
        <v>28</v>
      </c>
      <c r="B3" s="38">
        <v>1824</v>
      </c>
      <c r="C3" s="31">
        <f aca="true" t="shared" si="0" ref="C3:C10">B3/B$10</f>
        <v>0.5652308645801054</v>
      </c>
    </row>
    <row r="4" spans="1:3" ht="13.5" customHeight="1">
      <c r="A4" s="32" t="s">
        <v>29</v>
      </c>
      <c r="B4" s="40">
        <v>1092</v>
      </c>
      <c r="C4" s="33">
        <f t="shared" si="0"/>
        <v>0.3383947939262473</v>
      </c>
    </row>
    <row r="5" spans="1:3" ht="13.5" customHeight="1">
      <c r="A5" s="32" t="s">
        <v>30</v>
      </c>
      <c r="B5" s="40">
        <v>155</v>
      </c>
      <c r="C5" s="33">
        <f t="shared" si="0"/>
        <v>0.04803222807561203</v>
      </c>
    </row>
    <row r="6" spans="1:3" ht="13.5" customHeight="1">
      <c r="A6" s="32" t="s">
        <v>34</v>
      </c>
      <c r="B6" s="40">
        <v>52</v>
      </c>
      <c r="C6" s="33">
        <f t="shared" si="0"/>
        <v>0.016114037806011776</v>
      </c>
    </row>
    <row r="7" spans="1:3" ht="13.5" customHeight="1">
      <c r="A7" s="32" t="s">
        <v>35</v>
      </c>
      <c r="B7" s="40">
        <v>45</v>
      </c>
      <c r="C7" s="33">
        <f t="shared" si="0"/>
        <v>0.013944840409048653</v>
      </c>
    </row>
    <row r="8" spans="1:3" ht="13.5" customHeight="1">
      <c r="A8" s="32" t="s">
        <v>36</v>
      </c>
      <c r="B8" s="40">
        <v>23</v>
      </c>
      <c r="C8" s="33">
        <f t="shared" si="0"/>
        <v>0.007127362875735978</v>
      </c>
    </row>
    <row r="9" spans="1:3" ht="13.5" customHeight="1">
      <c r="A9" s="34" t="s">
        <v>37</v>
      </c>
      <c r="B9" s="41">
        <v>36</v>
      </c>
      <c r="C9" s="35">
        <f t="shared" si="0"/>
        <v>0.011155872327238922</v>
      </c>
    </row>
    <row r="10" spans="1:3" ht="13.5" customHeight="1">
      <c r="A10" s="36" t="s">
        <v>10</v>
      </c>
      <c r="B10" s="149">
        <f>SUM(B3:B9)</f>
        <v>3227</v>
      </c>
      <c r="C10" s="37">
        <f t="shared" si="0"/>
        <v>1</v>
      </c>
    </row>
    <row r="12" ht="13.5" customHeight="1">
      <c r="A12" s="559" t="s">
        <v>438</v>
      </c>
    </row>
    <row r="13" ht="13.5" customHeight="1">
      <c r="A13" s="559" t="s">
        <v>543</v>
      </c>
    </row>
    <row r="14" spans="1:3" ht="13.5" customHeight="1">
      <c r="A14" s="28" t="s">
        <v>33</v>
      </c>
      <c r="B14" s="28" t="s">
        <v>9</v>
      </c>
      <c r="C14" s="28" t="s">
        <v>162</v>
      </c>
    </row>
    <row r="15" spans="1:3" ht="13.5" customHeight="1">
      <c r="A15" s="30" t="s">
        <v>28</v>
      </c>
      <c r="B15" s="145">
        <v>419</v>
      </c>
      <c r="C15" s="31">
        <f aca="true" t="shared" si="1" ref="C15:C22">B15/B$22</f>
        <v>0.3333333333333333</v>
      </c>
    </row>
    <row r="16" spans="1:3" ht="13.5" customHeight="1">
      <c r="A16" s="32" t="s">
        <v>29</v>
      </c>
      <c r="B16" s="146">
        <v>476</v>
      </c>
      <c r="C16" s="33">
        <f t="shared" si="1"/>
        <v>0.3786793953858393</v>
      </c>
    </row>
    <row r="17" spans="1:3" ht="13.5" customHeight="1">
      <c r="A17" s="32" t="s">
        <v>30</v>
      </c>
      <c r="B17" s="146">
        <v>108</v>
      </c>
      <c r="C17" s="33">
        <f t="shared" si="1"/>
        <v>0.08591885441527446</v>
      </c>
    </row>
    <row r="18" spans="1:3" ht="13.5" customHeight="1">
      <c r="A18" s="32" t="s">
        <v>34</v>
      </c>
      <c r="B18" s="146">
        <v>84</v>
      </c>
      <c r="C18" s="33">
        <f t="shared" si="1"/>
        <v>0.06682577565632458</v>
      </c>
    </row>
    <row r="19" spans="1:3" ht="13.5" customHeight="1">
      <c r="A19" s="32" t="s">
        <v>35</v>
      </c>
      <c r="B19" s="146">
        <v>82</v>
      </c>
      <c r="C19" s="33">
        <f t="shared" si="1"/>
        <v>0.06523468575974542</v>
      </c>
    </row>
    <row r="20" spans="1:3" ht="13.5" customHeight="1">
      <c r="A20" s="32" t="s">
        <v>36</v>
      </c>
      <c r="B20" s="146">
        <v>16</v>
      </c>
      <c r="C20" s="33">
        <f t="shared" si="1"/>
        <v>0.012728719172633254</v>
      </c>
    </row>
    <row r="21" spans="1:3" ht="13.5" customHeight="1">
      <c r="A21" s="34" t="s">
        <v>37</v>
      </c>
      <c r="B21" s="147">
        <v>72</v>
      </c>
      <c r="C21" s="35">
        <f t="shared" si="1"/>
        <v>0.057279236276849645</v>
      </c>
    </row>
    <row r="22" spans="1:3" ht="13.5" customHeight="1">
      <c r="A22" s="36" t="s">
        <v>10</v>
      </c>
      <c r="B22" s="148">
        <f>SUM(B15:B21)</f>
        <v>1257</v>
      </c>
      <c r="C22" s="37">
        <f t="shared" si="1"/>
        <v>1</v>
      </c>
    </row>
    <row r="24" spans="1:2" ht="13.5" customHeight="1">
      <c r="A24" s="559" t="s">
        <v>439</v>
      </c>
      <c r="B24" s="29" t="s">
        <v>543</v>
      </c>
    </row>
    <row r="25" spans="1:3" ht="13.5" customHeight="1">
      <c r="A25" s="28" t="s">
        <v>33</v>
      </c>
      <c r="B25" s="28" t="s">
        <v>27</v>
      </c>
      <c r="C25" s="28" t="s">
        <v>521</v>
      </c>
    </row>
    <row r="26" spans="1:3" ht="13.5" customHeight="1">
      <c r="A26" s="30" t="s">
        <v>28</v>
      </c>
      <c r="B26" s="38">
        <v>2243</v>
      </c>
      <c r="C26" s="31">
        <v>0.5002230151650312</v>
      </c>
    </row>
    <row r="27" spans="1:3" ht="13.5" customHeight="1">
      <c r="A27" s="39" t="s">
        <v>443</v>
      </c>
      <c r="B27" s="40">
        <v>1568</v>
      </c>
      <c r="C27" s="33">
        <v>0.3496877787689563</v>
      </c>
    </row>
    <row r="28" spans="1:3" ht="13.5" customHeight="1">
      <c r="A28" s="32" t="s">
        <v>30</v>
      </c>
      <c r="B28" s="40">
        <v>263</v>
      </c>
      <c r="C28" s="33">
        <v>0.05865298840321142</v>
      </c>
    </row>
    <row r="29" spans="1:3" ht="13.5" customHeight="1">
      <c r="A29" s="32" t="s">
        <v>34</v>
      </c>
      <c r="B29" s="40">
        <v>136</v>
      </c>
      <c r="C29" s="33">
        <v>0.030330062444246207</v>
      </c>
    </row>
    <row r="30" spans="1:3" ht="13.5" customHeight="1">
      <c r="A30" s="32" t="s">
        <v>35</v>
      </c>
      <c r="B30" s="40">
        <v>127</v>
      </c>
      <c r="C30" s="33">
        <v>0.028322925958965208</v>
      </c>
    </row>
    <row r="31" spans="1:3" ht="13.5" customHeight="1">
      <c r="A31" s="32" t="s">
        <v>36</v>
      </c>
      <c r="B31" s="40">
        <v>39</v>
      </c>
      <c r="C31" s="33">
        <v>0.008697591436217662</v>
      </c>
    </row>
    <row r="32" spans="1:3" ht="13.5" customHeight="1">
      <c r="A32" s="34" t="s">
        <v>37</v>
      </c>
      <c r="B32" s="41">
        <v>108</v>
      </c>
      <c r="C32" s="35">
        <v>0.02408563782337199</v>
      </c>
    </row>
    <row r="33" spans="1:3" ht="13.5" customHeight="1">
      <c r="A33" s="36" t="s">
        <v>10</v>
      </c>
      <c r="B33" s="149">
        <v>4484</v>
      </c>
      <c r="C33" s="37"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00390625" defaultRowHeight="13.5"/>
  <cols>
    <col min="1" max="1" width="13.75390625" style="43" customWidth="1"/>
    <col min="2" max="4" width="9.00390625" style="43" customWidth="1"/>
    <col min="5" max="5" width="13.75390625" style="43" customWidth="1"/>
    <col min="6" max="16384" width="9.00390625" style="43" customWidth="1"/>
  </cols>
  <sheetData>
    <row r="1" spans="1:3" ht="15" customHeight="1">
      <c r="A1" s="559" t="s">
        <v>437</v>
      </c>
      <c r="C1" s="1031" t="s">
        <v>545</v>
      </c>
    </row>
    <row r="2" spans="1:3" ht="13.5" customHeight="1">
      <c r="A2" s="712" t="s">
        <v>364</v>
      </c>
      <c r="B2" s="712" t="s">
        <v>27</v>
      </c>
      <c r="C2" s="712" t="s">
        <v>131</v>
      </c>
    </row>
    <row r="3" spans="1:3" ht="13.5" customHeight="1">
      <c r="A3" s="703" t="s">
        <v>39</v>
      </c>
      <c r="B3" s="713">
        <v>2189</v>
      </c>
      <c r="C3" s="704">
        <f>B3/B$9</f>
        <v>0.6783390145646111</v>
      </c>
    </row>
    <row r="4" spans="1:3" ht="13.5" customHeight="1">
      <c r="A4" s="705" t="s">
        <v>40</v>
      </c>
      <c r="B4" s="714">
        <v>61</v>
      </c>
      <c r="C4" s="706">
        <f aca="true" t="shared" si="0" ref="C4:C9">B4/B$9</f>
        <v>0.018903005887821504</v>
      </c>
    </row>
    <row r="5" spans="1:3" ht="13.5" customHeight="1">
      <c r="A5" s="705" t="s">
        <v>41</v>
      </c>
      <c r="B5" s="714">
        <v>175</v>
      </c>
      <c r="C5" s="706">
        <f t="shared" si="0"/>
        <v>0.05422993492407809</v>
      </c>
    </row>
    <row r="6" spans="1:3" ht="13.5" customHeight="1">
      <c r="A6" s="705" t="s">
        <v>42</v>
      </c>
      <c r="B6" s="714">
        <v>571</v>
      </c>
      <c r="C6" s="706">
        <f t="shared" si="0"/>
        <v>0.17694453052370623</v>
      </c>
    </row>
    <row r="7" spans="1:3" ht="13.5" customHeight="1">
      <c r="A7" s="707" t="s">
        <v>43</v>
      </c>
      <c r="B7" s="708">
        <v>58</v>
      </c>
      <c r="C7" s="706">
        <f t="shared" si="0"/>
        <v>0.017973349860551595</v>
      </c>
    </row>
    <row r="8" spans="1:3" ht="13.5" customHeight="1">
      <c r="A8" s="709" t="s">
        <v>93</v>
      </c>
      <c r="B8" s="710">
        <v>173</v>
      </c>
      <c r="C8" s="711">
        <f t="shared" si="0"/>
        <v>0.053610164239231484</v>
      </c>
    </row>
    <row r="9" spans="1:3" ht="15" customHeight="1">
      <c r="A9" s="700" t="s">
        <v>8</v>
      </c>
      <c r="B9" s="701">
        <f>SUM(B3:B8)</f>
        <v>3227</v>
      </c>
      <c r="C9" s="702">
        <f t="shared" si="0"/>
        <v>1</v>
      </c>
    </row>
    <row r="10" ht="13.5" customHeight="1"/>
    <row r="11" ht="13.5" customHeight="1">
      <c r="A11" s="559" t="s">
        <v>438</v>
      </c>
    </row>
    <row r="12" ht="13.5" customHeight="1">
      <c r="A12" s="559" t="s">
        <v>543</v>
      </c>
    </row>
    <row r="13" spans="1:3" ht="13.5" customHeight="1">
      <c r="A13" s="712" t="s">
        <v>444</v>
      </c>
      <c r="B13" s="712" t="s">
        <v>27</v>
      </c>
      <c r="C13" s="712" t="s">
        <v>445</v>
      </c>
    </row>
    <row r="14" spans="1:3" ht="13.5" customHeight="1">
      <c r="A14" s="703" t="s">
        <v>446</v>
      </c>
      <c r="B14" s="649">
        <v>927</v>
      </c>
      <c r="C14" s="704">
        <f>B14/B$20</f>
        <v>0.7374701670644391</v>
      </c>
    </row>
    <row r="15" spans="1:3" ht="13.5" customHeight="1">
      <c r="A15" s="705" t="s">
        <v>447</v>
      </c>
      <c r="B15" s="651">
        <v>4</v>
      </c>
      <c r="C15" s="706">
        <f aca="true" t="shared" si="1" ref="C15:C20">B15/B$20</f>
        <v>0.0031821797931583136</v>
      </c>
    </row>
    <row r="16" spans="1:3" ht="13.5" customHeight="1">
      <c r="A16" s="705" t="s">
        <v>448</v>
      </c>
      <c r="B16" s="651">
        <v>9</v>
      </c>
      <c r="C16" s="706">
        <f t="shared" si="1"/>
        <v>0.007159904534606206</v>
      </c>
    </row>
    <row r="17" spans="1:3" ht="13.5" customHeight="1">
      <c r="A17" s="705" t="s">
        <v>449</v>
      </c>
      <c r="B17" s="651">
        <v>190</v>
      </c>
      <c r="C17" s="706">
        <f t="shared" si="1"/>
        <v>0.1511535401750199</v>
      </c>
    </row>
    <row r="18" spans="1:3" ht="13.5" customHeight="1">
      <c r="A18" s="707" t="s">
        <v>43</v>
      </c>
      <c r="B18" s="715">
        <v>36</v>
      </c>
      <c r="C18" s="706">
        <f t="shared" si="1"/>
        <v>0.028639618138424822</v>
      </c>
    </row>
    <row r="19" spans="1:3" ht="13.5" customHeight="1">
      <c r="A19" s="709" t="s">
        <v>450</v>
      </c>
      <c r="B19" s="716">
        <v>91</v>
      </c>
      <c r="C19" s="711">
        <f t="shared" si="1"/>
        <v>0.07239459029435164</v>
      </c>
    </row>
    <row r="20" spans="1:3" ht="13.5" customHeight="1">
      <c r="A20" s="700" t="s">
        <v>8</v>
      </c>
      <c r="B20" s="717">
        <f>SUM(B14:B19)</f>
        <v>1257</v>
      </c>
      <c r="C20" s="702">
        <f t="shared" si="1"/>
        <v>1</v>
      </c>
    </row>
    <row r="21" ht="13.5" customHeight="1"/>
    <row r="22" spans="1:2" ht="13.5" customHeight="1">
      <c r="A22" s="559" t="s">
        <v>439</v>
      </c>
      <c r="B22" s="1031" t="s">
        <v>543</v>
      </c>
    </row>
    <row r="23" spans="1:3" ht="13.5" customHeight="1">
      <c r="A23" s="712" t="s">
        <v>444</v>
      </c>
      <c r="B23" s="712" t="s">
        <v>27</v>
      </c>
      <c r="C23" s="712" t="s">
        <v>445</v>
      </c>
    </row>
    <row r="24" spans="1:3" ht="13.5" customHeight="1">
      <c r="A24" s="703" t="s">
        <v>446</v>
      </c>
      <c r="B24" s="649">
        <f aca="true" t="shared" si="2" ref="B24:B30">SUM(B3,B14)</f>
        <v>3116</v>
      </c>
      <c r="C24" s="704">
        <f>B24/B$30</f>
        <v>0.6949152542372882</v>
      </c>
    </row>
    <row r="25" spans="1:3" ht="13.5" customHeight="1">
      <c r="A25" s="705" t="s">
        <v>447</v>
      </c>
      <c r="B25" s="651">
        <f t="shared" si="2"/>
        <v>65</v>
      </c>
      <c r="C25" s="706">
        <f aca="true" t="shared" si="3" ref="C25:C30">B25/B$30</f>
        <v>0.014495985727029438</v>
      </c>
    </row>
    <row r="26" spans="1:3" ht="13.5" customHeight="1">
      <c r="A26" s="705" t="s">
        <v>448</v>
      </c>
      <c r="B26" s="651">
        <f t="shared" si="2"/>
        <v>184</v>
      </c>
      <c r="C26" s="706">
        <f t="shared" si="3"/>
        <v>0.04103479036574487</v>
      </c>
    </row>
    <row r="27" spans="1:3" ht="13.5" customHeight="1">
      <c r="A27" s="705" t="s">
        <v>449</v>
      </c>
      <c r="B27" s="651">
        <f t="shared" si="2"/>
        <v>761</v>
      </c>
      <c r="C27" s="706">
        <f t="shared" si="3"/>
        <v>0.16971454058876004</v>
      </c>
    </row>
    <row r="28" spans="1:3" ht="13.5" customHeight="1">
      <c r="A28" s="707" t="s">
        <v>43</v>
      </c>
      <c r="B28" s="651">
        <f t="shared" si="2"/>
        <v>94</v>
      </c>
      <c r="C28" s="706">
        <f t="shared" si="3"/>
        <v>0.02096342551293488</v>
      </c>
    </row>
    <row r="29" spans="1:3" ht="13.5" customHeight="1">
      <c r="A29" s="709" t="s">
        <v>450</v>
      </c>
      <c r="B29" s="653">
        <f t="shared" si="2"/>
        <v>264</v>
      </c>
      <c r="C29" s="711">
        <f t="shared" si="3"/>
        <v>0.058876003568242644</v>
      </c>
    </row>
    <row r="30" spans="1:3" ht="13.5" customHeight="1">
      <c r="A30" s="700" t="s">
        <v>8</v>
      </c>
      <c r="B30" s="718">
        <f t="shared" si="2"/>
        <v>4484</v>
      </c>
      <c r="C30" s="702">
        <f t="shared" si="3"/>
        <v>1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（居住者・事業者）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924" customWidth="1"/>
    <col min="2" max="16384" width="9.00390625" style="924" customWidth="1"/>
  </cols>
  <sheetData>
    <row r="1" spans="1:3" ht="13.5" customHeight="1">
      <c r="A1" s="559" t="s">
        <v>437</v>
      </c>
      <c r="C1" s="924" t="s">
        <v>543</v>
      </c>
    </row>
    <row r="2" spans="1:3" ht="13.5" customHeight="1">
      <c r="A2" s="952" t="s">
        <v>515</v>
      </c>
      <c r="B2" s="592" t="s">
        <v>9</v>
      </c>
      <c r="C2" s="583" t="s">
        <v>412</v>
      </c>
    </row>
    <row r="3" spans="1:3" ht="13.5" customHeight="1">
      <c r="A3" s="943" t="s">
        <v>329</v>
      </c>
      <c r="B3" s="944">
        <v>333</v>
      </c>
      <c r="C3" s="945">
        <f>B3/B$9</f>
        <v>0.10319181902696002</v>
      </c>
    </row>
    <row r="4" spans="1:3" ht="13.5" customHeight="1">
      <c r="A4" s="946" t="s">
        <v>330</v>
      </c>
      <c r="B4" s="947">
        <v>920</v>
      </c>
      <c r="C4" s="948">
        <f aca="true" t="shared" si="0" ref="C4:C9">B4/B$9</f>
        <v>0.2850945150294391</v>
      </c>
    </row>
    <row r="5" spans="1:3" ht="13.5" customHeight="1">
      <c r="A5" s="946" t="s">
        <v>331</v>
      </c>
      <c r="B5" s="947">
        <v>714</v>
      </c>
      <c r="C5" s="948">
        <f t="shared" si="0"/>
        <v>0.22125813449023862</v>
      </c>
    </row>
    <row r="6" spans="1:3" ht="13.5" customHeight="1">
      <c r="A6" s="946" t="s">
        <v>332</v>
      </c>
      <c r="B6" s="947">
        <v>414</v>
      </c>
      <c r="C6" s="948">
        <f t="shared" si="0"/>
        <v>0.1282925317632476</v>
      </c>
    </row>
    <row r="7" spans="1:3" ht="13.5" customHeight="1">
      <c r="A7" s="946" t="s">
        <v>333</v>
      </c>
      <c r="B7" s="947">
        <v>358</v>
      </c>
      <c r="C7" s="948">
        <f t="shared" si="0"/>
        <v>0.1109389525875426</v>
      </c>
    </row>
    <row r="8" spans="1:3" ht="13.5" customHeight="1">
      <c r="A8" s="949" t="s">
        <v>450</v>
      </c>
      <c r="B8" s="950">
        <v>488</v>
      </c>
      <c r="C8" s="951">
        <f t="shared" si="0"/>
        <v>0.15122404710257203</v>
      </c>
    </row>
    <row r="9" spans="1:3" ht="13.5" customHeight="1">
      <c r="A9" s="940" t="s">
        <v>10</v>
      </c>
      <c r="B9" s="941">
        <f>SUM(B3:B8)</f>
        <v>3227</v>
      </c>
      <c r="C9" s="942">
        <f t="shared" si="0"/>
        <v>1</v>
      </c>
    </row>
    <row r="11" ht="13.5" customHeight="1">
      <c r="A11" s="559" t="s">
        <v>438</v>
      </c>
    </row>
    <row r="12" ht="13.5" customHeight="1">
      <c r="A12" s="559" t="s">
        <v>543</v>
      </c>
    </row>
    <row r="13" spans="1:3" ht="13.5" customHeight="1">
      <c r="A13" s="952" t="s">
        <v>515</v>
      </c>
      <c r="B13" s="648" t="s">
        <v>9</v>
      </c>
      <c r="C13" s="583" t="s">
        <v>162</v>
      </c>
    </row>
    <row r="14" spans="1:3" ht="13.5" customHeight="1">
      <c r="A14" s="943" t="s">
        <v>329</v>
      </c>
      <c r="B14" s="944">
        <v>72</v>
      </c>
      <c r="C14" s="945">
        <f>B14/B$20</f>
        <v>0.057279236276849645</v>
      </c>
    </row>
    <row r="15" spans="1:3" ht="13.5" customHeight="1">
      <c r="A15" s="946" t="s">
        <v>330</v>
      </c>
      <c r="B15" s="947">
        <v>267</v>
      </c>
      <c r="C15" s="948">
        <f aca="true" t="shared" si="1" ref="C15:C20">B15/B$20</f>
        <v>0.21241050119331742</v>
      </c>
    </row>
    <row r="16" spans="1:3" ht="13.5" customHeight="1">
      <c r="A16" s="946" t="s">
        <v>331</v>
      </c>
      <c r="B16" s="947">
        <v>289</v>
      </c>
      <c r="C16" s="948">
        <f t="shared" si="1"/>
        <v>0.22991249005568815</v>
      </c>
    </row>
    <row r="17" spans="1:3" ht="13.5" customHeight="1">
      <c r="A17" s="946" t="s">
        <v>332</v>
      </c>
      <c r="B17" s="947">
        <v>273</v>
      </c>
      <c r="C17" s="948">
        <f t="shared" si="1"/>
        <v>0.2171837708830549</v>
      </c>
    </row>
    <row r="18" spans="1:3" ht="13.5" customHeight="1">
      <c r="A18" s="946" t="s">
        <v>333</v>
      </c>
      <c r="B18" s="947">
        <v>210</v>
      </c>
      <c r="C18" s="948">
        <f t="shared" si="1"/>
        <v>0.16706443914081145</v>
      </c>
    </row>
    <row r="19" spans="1:3" ht="13.5" customHeight="1">
      <c r="A19" s="949" t="s">
        <v>450</v>
      </c>
      <c r="B19" s="950">
        <v>146</v>
      </c>
      <c r="C19" s="951">
        <f t="shared" si="1"/>
        <v>0.11614956245027844</v>
      </c>
    </row>
    <row r="20" spans="1:3" ht="13.5" customHeight="1">
      <c r="A20" s="940" t="s">
        <v>10</v>
      </c>
      <c r="B20" s="941">
        <f>SUM(B14:B19)</f>
        <v>1257</v>
      </c>
      <c r="C20" s="942">
        <f t="shared" si="1"/>
        <v>1</v>
      </c>
    </row>
    <row r="22" spans="1:2" ht="13.5" customHeight="1">
      <c r="A22" s="559" t="s">
        <v>439</v>
      </c>
      <c r="B22" s="924" t="s">
        <v>543</v>
      </c>
    </row>
    <row r="23" spans="1:3" ht="13.5" customHeight="1">
      <c r="A23" s="952" t="s">
        <v>515</v>
      </c>
      <c r="B23" s="592" t="s">
        <v>9</v>
      </c>
      <c r="C23" s="583" t="s">
        <v>412</v>
      </c>
    </row>
    <row r="24" spans="1:3" ht="13.5" customHeight="1">
      <c r="A24" s="943" t="s">
        <v>329</v>
      </c>
      <c r="B24" s="944">
        <f aca="true" t="shared" si="2" ref="B24:B29">SUM(B3,B14)</f>
        <v>405</v>
      </c>
      <c r="C24" s="945">
        <f>B24/B$30</f>
        <v>0.09032114183764496</v>
      </c>
    </row>
    <row r="25" spans="1:3" ht="13.5" customHeight="1">
      <c r="A25" s="946" t="s">
        <v>330</v>
      </c>
      <c r="B25" s="947">
        <f t="shared" si="2"/>
        <v>1187</v>
      </c>
      <c r="C25" s="948">
        <f aca="true" t="shared" si="3" ref="C25:C30">B25/B$30</f>
        <v>0.2647190008920607</v>
      </c>
    </row>
    <row r="26" spans="1:3" ht="13.5" customHeight="1">
      <c r="A26" s="946" t="s">
        <v>331</v>
      </c>
      <c r="B26" s="947">
        <f t="shared" si="2"/>
        <v>1003</v>
      </c>
      <c r="C26" s="948">
        <f t="shared" si="3"/>
        <v>0.2236842105263158</v>
      </c>
    </row>
    <row r="27" spans="1:3" ht="13.5" customHeight="1">
      <c r="A27" s="946" t="s">
        <v>332</v>
      </c>
      <c r="B27" s="947">
        <f t="shared" si="2"/>
        <v>687</v>
      </c>
      <c r="C27" s="948">
        <f t="shared" si="3"/>
        <v>0.1532114183764496</v>
      </c>
    </row>
    <row r="28" spans="1:3" ht="13.5" customHeight="1">
      <c r="A28" s="946" t="s">
        <v>333</v>
      </c>
      <c r="B28" s="947">
        <f t="shared" si="2"/>
        <v>568</v>
      </c>
      <c r="C28" s="948">
        <f t="shared" si="3"/>
        <v>0.12667261373773417</v>
      </c>
    </row>
    <row r="29" spans="1:3" ht="13.5" customHeight="1">
      <c r="A29" s="949" t="s">
        <v>450</v>
      </c>
      <c r="B29" s="950">
        <f t="shared" si="2"/>
        <v>634</v>
      </c>
      <c r="C29" s="951">
        <f t="shared" si="3"/>
        <v>0.14139161462979483</v>
      </c>
    </row>
    <row r="30" spans="1:3" ht="13.5" customHeight="1">
      <c r="A30" s="940" t="s">
        <v>10</v>
      </c>
      <c r="B30" s="941">
        <f>SUM(B24:B29)</f>
        <v>4484</v>
      </c>
      <c r="C30" s="942">
        <f t="shared" si="3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5.50390625" style="45" customWidth="1"/>
    <col min="2" max="16384" width="9.00390625" style="45" customWidth="1"/>
  </cols>
  <sheetData>
    <row r="1" spans="1:2" ht="13.5" customHeight="1">
      <c r="A1" s="559" t="s">
        <v>437</v>
      </c>
      <c r="B1" s="45" t="s">
        <v>543</v>
      </c>
    </row>
    <row r="2" spans="1:3" ht="13.5" customHeight="1">
      <c r="A2" s="44" t="s">
        <v>365</v>
      </c>
      <c r="B2" s="44" t="s">
        <v>65</v>
      </c>
      <c r="C2" s="44" t="s">
        <v>66</v>
      </c>
    </row>
    <row r="3" spans="1:3" ht="13.5" customHeight="1">
      <c r="A3" s="46" t="s">
        <v>67</v>
      </c>
      <c r="B3" s="719">
        <v>426</v>
      </c>
      <c r="C3" s="47">
        <f aca="true" t="shared" si="0" ref="C3:C12">B3/B$12</f>
        <v>0.13201115587232723</v>
      </c>
    </row>
    <row r="4" spans="1:3" ht="13.5" customHeight="1">
      <c r="A4" s="48" t="s">
        <v>68</v>
      </c>
      <c r="B4" s="720">
        <v>89</v>
      </c>
      <c r="C4" s="49">
        <f t="shared" si="0"/>
        <v>0.027579795475674</v>
      </c>
    </row>
    <row r="5" spans="1:3" ht="13.5" customHeight="1">
      <c r="A5" s="48" t="s">
        <v>69</v>
      </c>
      <c r="B5" s="720">
        <v>221</v>
      </c>
      <c r="C5" s="49">
        <f t="shared" si="0"/>
        <v>0.06848466067555005</v>
      </c>
    </row>
    <row r="6" spans="1:3" ht="13.5" customHeight="1">
      <c r="A6" s="48" t="s">
        <v>70</v>
      </c>
      <c r="B6" s="720">
        <v>21</v>
      </c>
      <c r="C6" s="49">
        <f t="shared" si="0"/>
        <v>0.006507592190889371</v>
      </c>
    </row>
    <row r="7" spans="1:3" ht="13.5" customHeight="1">
      <c r="A7" s="48" t="s">
        <v>71</v>
      </c>
      <c r="B7" s="720">
        <v>35</v>
      </c>
      <c r="C7" s="49">
        <f t="shared" si="0"/>
        <v>0.010845986984815618</v>
      </c>
    </row>
    <row r="8" spans="1:3" ht="13.5" customHeight="1">
      <c r="A8" s="48" t="s">
        <v>72</v>
      </c>
      <c r="B8" s="720">
        <v>20</v>
      </c>
      <c r="C8" s="49">
        <f t="shared" si="0"/>
        <v>0.006197706848466067</v>
      </c>
    </row>
    <row r="9" spans="1:3" ht="13.5" customHeight="1">
      <c r="A9" s="48" t="s">
        <v>73</v>
      </c>
      <c r="B9" s="720">
        <v>2165</v>
      </c>
      <c r="C9" s="49">
        <f t="shared" si="0"/>
        <v>0.6709017663464518</v>
      </c>
    </row>
    <row r="10" spans="1:3" ht="13.5" customHeight="1">
      <c r="A10" s="48" t="s">
        <v>74</v>
      </c>
      <c r="B10" s="720">
        <v>71</v>
      </c>
      <c r="C10" s="49">
        <f t="shared" si="0"/>
        <v>0.02200185931205454</v>
      </c>
    </row>
    <row r="11" spans="1:3" ht="13.5" customHeight="1">
      <c r="A11" s="50" t="s">
        <v>75</v>
      </c>
      <c r="B11" s="721">
        <v>179</v>
      </c>
      <c r="C11" s="51">
        <f t="shared" si="0"/>
        <v>0.0554694762937713</v>
      </c>
    </row>
    <row r="12" spans="1:3" ht="13.5" customHeight="1">
      <c r="A12" s="52" t="s">
        <v>76</v>
      </c>
      <c r="B12" s="152">
        <f>SUM(B3:B11)</f>
        <v>3227</v>
      </c>
      <c r="C12" s="53">
        <f t="shared" si="0"/>
        <v>1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&amp;L■アンケート調査
　（居住者・事業者）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3.875" style="581" customWidth="1"/>
    <col min="2" max="3" width="8.375" style="581" customWidth="1"/>
    <col min="4" max="16384" width="9.00390625" style="581" customWidth="1"/>
  </cols>
  <sheetData>
    <row r="1" spans="1:2" ht="13.5" customHeight="1">
      <c r="A1" s="559" t="s">
        <v>437</v>
      </c>
      <c r="B1" s="581" t="s">
        <v>554</v>
      </c>
    </row>
    <row r="2" spans="1:8" ht="13.5" customHeight="1">
      <c r="A2" s="579" t="s">
        <v>366</v>
      </c>
      <c r="B2" s="579" t="s">
        <v>9</v>
      </c>
      <c r="C2" s="579" t="s">
        <v>17</v>
      </c>
      <c r="D2" s="582"/>
      <c r="E2" s="582"/>
      <c r="F2" s="582"/>
      <c r="G2" s="582"/>
      <c r="H2" s="582"/>
    </row>
    <row r="3" spans="1:8" ht="13.5" customHeight="1">
      <c r="A3" s="134" t="s">
        <v>372</v>
      </c>
      <c r="B3" s="730">
        <v>675</v>
      </c>
      <c r="C3" s="723">
        <f aca="true" t="shared" si="0" ref="C3:C10">B3/B$10</f>
        <v>0.20917260613572977</v>
      </c>
      <c r="D3" s="580"/>
      <c r="E3" s="580"/>
      <c r="F3" s="580"/>
      <c r="G3" s="580"/>
      <c r="H3" s="580"/>
    </row>
    <row r="4" spans="1:3" ht="13.5" customHeight="1">
      <c r="A4" s="724" t="s">
        <v>367</v>
      </c>
      <c r="B4" s="731">
        <v>24</v>
      </c>
      <c r="C4" s="725">
        <f t="shared" si="0"/>
        <v>0.007437248218159281</v>
      </c>
    </row>
    <row r="5" spans="1:3" ht="13.5" customHeight="1">
      <c r="A5" s="724" t="s">
        <v>368</v>
      </c>
      <c r="B5" s="731">
        <v>175</v>
      </c>
      <c r="C5" s="725">
        <f t="shared" si="0"/>
        <v>0.05422993492407809</v>
      </c>
    </row>
    <row r="6" spans="1:3" ht="13.5" customHeight="1">
      <c r="A6" s="724" t="s">
        <v>369</v>
      </c>
      <c r="B6" s="731">
        <v>2007</v>
      </c>
      <c r="C6" s="725">
        <f t="shared" si="0"/>
        <v>0.6219398822435699</v>
      </c>
    </row>
    <row r="7" spans="1:3" ht="13.5" customHeight="1">
      <c r="A7" s="724" t="s">
        <v>370</v>
      </c>
      <c r="B7" s="731">
        <v>80</v>
      </c>
      <c r="C7" s="725">
        <f t="shared" si="0"/>
        <v>0.02479082739386427</v>
      </c>
    </row>
    <row r="8" spans="1:3" ht="13.5" customHeight="1">
      <c r="A8" s="724" t="s">
        <v>373</v>
      </c>
      <c r="B8" s="731">
        <v>93</v>
      </c>
      <c r="C8" s="725">
        <f t="shared" si="0"/>
        <v>0.028819336845367215</v>
      </c>
    </row>
    <row r="9" spans="1:3" ht="13.5" customHeight="1">
      <c r="A9" s="726" t="s">
        <v>371</v>
      </c>
      <c r="B9" s="732">
        <v>173</v>
      </c>
      <c r="C9" s="727">
        <f t="shared" si="0"/>
        <v>0.053610164239231484</v>
      </c>
    </row>
    <row r="10" spans="1:3" ht="13.5" customHeight="1">
      <c r="A10" s="728" t="s">
        <v>10</v>
      </c>
      <c r="B10" s="722">
        <f>SUM(B3:B9)</f>
        <v>3227</v>
      </c>
      <c r="C10" s="729">
        <f t="shared" si="0"/>
        <v>1</v>
      </c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7.375" style="55" customWidth="1"/>
    <col min="2" max="16384" width="9.00390625" style="55" customWidth="1"/>
  </cols>
  <sheetData>
    <row r="1" spans="1:2" ht="13.5" customHeight="1">
      <c r="A1" s="559" t="s">
        <v>437</v>
      </c>
      <c r="B1" s="559" t="s">
        <v>545</v>
      </c>
    </row>
    <row r="2" spans="1:3" ht="13.5" customHeight="1">
      <c r="A2" s="54" t="s">
        <v>77</v>
      </c>
      <c r="B2" s="54" t="s">
        <v>78</v>
      </c>
      <c r="C2" s="54" t="s">
        <v>79</v>
      </c>
    </row>
    <row r="3" spans="1:4" ht="13.5" customHeight="1">
      <c r="A3" s="56" t="s">
        <v>80</v>
      </c>
      <c r="B3" s="733">
        <v>71</v>
      </c>
      <c r="C3" s="57">
        <f aca="true" t="shared" si="0" ref="C3:C12">B3/B$12</f>
        <v>0.02200185931205454</v>
      </c>
      <c r="D3" s="58"/>
    </row>
    <row r="4" spans="1:4" ht="13.5" customHeight="1">
      <c r="A4" s="59" t="s">
        <v>81</v>
      </c>
      <c r="B4" s="734">
        <v>39</v>
      </c>
      <c r="C4" s="60">
        <f t="shared" si="0"/>
        <v>0.012085528354508832</v>
      </c>
      <c r="D4" s="58"/>
    </row>
    <row r="5" spans="1:4" ht="13.5" customHeight="1">
      <c r="A5" s="59" t="s">
        <v>82</v>
      </c>
      <c r="B5" s="734">
        <v>63</v>
      </c>
      <c r="C5" s="60">
        <f t="shared" si="0"/>
        <v>0.019522776572668113</v>
      </c>
      <c r="D5" s="58"/>
    </row>
    <row r="6" spans="1:4" ht="13.5" customHeight="1">
      <c r="A6" s="59" t="s">
        <v>83</v>
      </c>
      <c r="B6" s="734">
        <v>9</v>
      </c>
      <c r="C6" s="60">
        <f t="shared" si="0"/>
        <v>0.0027889680818097306</v>
      </c>
      <c r="D6" s="58"/>
    </row>
    <row r="7" spans="1:4" ht="13.5" customHeight="1">
      <c r="A7" s="59" t="s">
        <v>84</v>
      </c>
      <c r="B7" s="734">
        <v>30</v>
      </c>
      <c r="C7" s="60">
        <f t="shared" si="0"/>
        <v>0.009296560272699102</v>
      </c>
      <c r="D7" s="58"/>
    </row>
    <row r="8" spans="1:4" ht="13.5" customHeight="1">
      <c r="A8" s="59" t="s">
        <v>85</v>
      </c>
      <c r="B8" s="734">
        <v>10</v>
      </c>
      <c r="C8" s="60">
        <f t="shared" si="0"/>
        <v>0.0030988534242330336</v>
      </c>
      <c r="D8" s="58"/>
    </row>
    <row r="9" spans="1:4" ht="13.5" customHeight="1">
      <c r="A9" s="59" t="s">
        <v>86</v>
      </c>
      <c r="B9" s="734">
        <v>2218</v>
      </c>
      <c r="C9" s="60">
        <f t="shared" si="0"/>
        <v>0.6873256894948869</v>
      </c>
      <c r="D9" s="58"/>
    </row>
    <row r="10" spans="1:4" ht="13.5" customHeight="1">
      <c r="A10" s="59" t="s">
        <v>87</v>
      </c>
      <c r="B10" s="734">
        <v>73</v>
      </c>
      <c r="C10" s="60">
        <f t="shared" si="0"/>
        <v>0.022621629996901146</v>
      </c>
      <c r="D10" s="58"/>
    </row>
    <row r="11" spans="1:4" ht="13.5" customHeight="1">
      <c r="A11" s="61" t="s">
        <v>88</v>
      </c>
      <c r="B11" s="735">
        <v>714</v>
      </c>
      <c r="C11" s="62">
        <f t="shared" si="0"/>
        <v>0.22125813449023862</v>
      </c>
      <c r="D11" s="58"/>
    </row>
    <row r="12" spans="1:4" ht="13.5" customHeight="1">
      <c r="A12" s="63" t="s">
        <v>38</v>
      </c>
      <c r="B12" s="153">
        <f>SUM(B3:B11)</f>
        <v>3227</v>
      </c>
      <c r="C12" s="64">
        <f t="shared" si="0"/>
        <v>1</v>
      </c>
      <c r="D12" s="58"/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（居住者・事業者）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E23" sqref="E23"/>
    </sheetView>
  </sheetViews>
  <sheetFormatPr defaultColWidth="9.00390625" defaultRowHeight="13.5" customHeight="1"/>
  <cols>
    <col min="1" max="1" width="24.625" style="29" customWidth="1"/>
    <col min="2" max="3" width="7.375" style="29" customWidth="1"/>
    <col min="4" max="7" width="9.00390625" style="29" customWidth="1"/>
    <col min="8" max="8" width="22.50390625" style="29" customWidth="1"/>
    <col min="9" max="16384" width="9.00390625" style="29" customWidth="1"/>
  </cols>
  <sheetData>
    <row r="1" spans="1:2" ht="13.5" customHeight="1">
      <c r="A1" s="559" t="s">
        <v>437</v>
      </c>
      <c r="B1" s="29" t="s">
        <v>543</v>
      </c>
    </row>
    <row r="2" spans="1:3" ht="13.5" customHeight="1">
      <c r="A2" s="135" t="s">
        <v>143</v>
      </c>
      <c r="B2" s="135" t="s">
        <v>9</v>
      </c>
      <c r="C2" s="135" t="s">
        <v>17</v>
      </c>
    </row>
    <row r="3" spans="1:3" ht="13.5" customHeight="1">
      <c r="A3" s="39" t="s">
        <v>141</v>
      </c>
      <c r="B3" s="736">
        <v>320</v>
      </c>
      <c r="C3" s="33">
        <v>0.09916330957545708</v>
      </c>
    </row>
    <row r="4" spans="1:3" ht="13.5" customHeight="1">
      <c r="A4" s="39" t="s">
        <v>142</v>
      </c>
      <c r="B4" s="40">
        <v>1312</v>
      </c>
      <c r="C4" s="33">
        <v>0.40656956925937404</v>
      </c>
    </row>
    <row r="5" spans="1:3" ht="13.5" customHeight="1">
      <c r="A5" s="39" t="s">
        <v>451</v>
      </c>
      <c r="B5" s="40">
        <v>139</v>
      </c>
      <c r="C5" s="33">
        <v>0.04307406259683917</v>
      </c>
    </row>
    <row r="6" spans="1:3" ht="13.5" customHeight="1">
      <c r="A6" s="39" t="s">
        <v>452</v>
      </c>
      <c r="B6" s="40">
        <v>1159</v>
      </c>
      <c r="C6" s="33">
        <v>0.3591571118686086</v>
      </c>
    </row>
    <row r="7" spans="1:3" ht="13.5" customHeight="1">
      <c r="A7" s="39" t="s">
        <v>16</v>
      </c>
      <c r="B7" s="574">
        <v>297</v>
      </c>
      <c r="C7" s="33">
        <v>0.09203594669972111</v>
      </c>
    </row>
    <row r="8" spans="1:3" ht="13.5" customHeight="1">
      <c r="A8" s="204" t="s">
        <v>10</v>
      </c>
      <c r="B8" s="575">
        <f>SUM(B3:B7)</f>
        <v>3227</v>
      </c>
      <c r="C8" s="37">
        <f>B8/B$8</f>
        <v>1</v>
      </c>
    </row>
    <row r="10" ht="13.5" customHeight="1">
      <c r="A10" s="559" t="s">
        <v>438</v>
      </c>
    </row>
    <row r="11" ht="13.5" customHeight="1">
      <c r="A11" s="559" t="s">
        <v>543</v>
      </c>
    </row>
    <row r="12" spans="1:3" ht="13.5" customHeight="1">
      <c r="A12" s="135" t="s">
        <v>143</v>
      </c>
      <c r="B12" s="135" t="s">
        <v>9</v>
      </c>
      <c r="C12" s="135" t="s">
        <v>453</v>
      </c>
    </row>
    <row r="13" spans="1:3" ht="13.5" customHeight="1">
      <c r="A13" s="39" t="s">
        <v>141</v>
      </c>
      <c r="B13" s="649">
        <v>122</v>
      </c>
      <c r="C13" s="31">
        <f aca="true" t="shared" si="0" ref="C13:C18">B13/B$18</f>
        <v>0.09705648369132856</v>
      </c>
    </row>
    <row r="14" spans="1:3" ht="13.5" customHeight="1">
      <c r="A14" s="39" t="s">
        <v>142</v>
      </c>
      <c r="B14" s="651">
        <v>349</v>
      </c>
      <c r="C14" s="33">
        <f t="shared" si="0"/>
        <v>0.27764518695306284</v>
      </c>
    </row>
    <row r="15" spans="1:3" ht="13.5" customHeight="1">
      <c r="A15" s="39" t="s">
        <v>451</v>
      </c>
      <c r="B15" s="651">
        <v>73</v>
      </c>
      <c r="C15" s="33">
        <f t="shared" si="0"/>
        <v>0.05807478122513922</v>
      </c>
    </row>
    <row r="16" spans="1:3" ht="13.5" customHeight="1">
      <c r="A16" s="39" t="s">
        <v>452</v>
      </c>
      <c r="B16" s="737">
        <v>638</v>
      </c>
      <c r="C16" s="33">
        <f t="shared" si="0"/>
        <v>0.507557677008751</v>
      </c>
    </row>
    <row r="17" spans="1:3" ht="13.5" customHeight="1">
      <c r="A17" s="39" t="s">
        <v>16</v>
      </c>
      <c r="B17" s="653">
        <v>75</v>
      </c>
      <c r="C17" s="35">
        <f t="shared" si="0"/>
        <v>0.059665871121718374</v>
      </c>
    </row>
    <row r="18" spans="1:3" ht="13.5" customHeight="1">
      <c r="A18" s="204" t="s">
        <v>10</v>
      </c>
      <c r="B18" s="738">
        <f>SUM(B13:B17)</f>
        <v>1257</v>
      </c>
      <c r="C18" s="37">
        <f t="shared" si="0"/>
        <v>1</v>
      </c>
    </row>
    <row r="20" spans="1:2" ht="13.5" customHeight="1">
      <c r="A20" s="559" t="s">
        <v>439</v>
      </c>
      <c r="B20" s="29" t="s">
        <v>543</v>
      </c>
    </row>
    <row r="21" spans="1:3" ht="13.5" customHeight="1">
      <c r="A21" s="135" t="s">
        <v>143</v>
      </c>
      <c r="B21" s="135" t="s">
        <v>9</v>
      </c>
      <c r="C21" s="135" t="s">
        <v>453</v>
      </c>
    </row>
    <row r="22" spans="1:3" ht="13.5" customHeight="1">
      <c r="A22" s="198" t="s">
        <v>141</v>
      </c>
      <c r="B22" s="739">
        <f>SUM(B3,B13)</f>
        <v>442</v>
      </c>
      <c r="C22" s="31">
        <f aca="true" t="shared" si="1" ref="C22:C27">B22/B$27</f>
        <v>0.09857270294380018</v>
      </c>
    </row>
    <row r="23" spans="1:3" ht="13.5" customHeight="1">
      <c r="A23" s="39" t="s">
        <v>142</v>
      </c>
      <c r="B23" s="740">
        <f>SUM(B4,B14)</f>
        <v>1661</v>
      </c>
      <c r="C23" s="33">
        <f t="shared" si="1"/>
        <v>0.37042818911685993</v>
      </c>
    </row>
    <row r="24" spans="1:3" ht="13.5" customHeight="1">
      <c r="A24" s="39" t="s">
        <v>451</v>
      </c>
      <c r="B24" s="740">
        <f>SUM(B5,B15)</f>
        <v>212</v>
      </c>
      <c r="C24" s="33">
        <f t="shared" si="1"/>
        <v>0.04727921498661909</v>
      </c>
    </row>
    <row r="25" spans="1:3" ht="13.5" customHeight="1">
      <c r="A25" s="39" t="s">
        <v>452</v>
      </c>
      <c r="B25" s="740">
        <f>SUM(B6,B16)</f>
        <v>1797</v>
      </c>
      <c r="C25" s="33">
        <f t="shared" si="1"/>
        <v>0.40075825156110617</v>
      </c>
    </row>
    <row r="26" spans="1:3" ht="13.5" customHeight="1">
      <c r="A26" s="201" t="s">
        <v>16</v>
      </c>
      <c r="B26" s="741">
        <f>SUM(B7,B17)</f>
        <v>372</v>
      </c>
      <c r="C26" s="35">
        <f t="shared" si="1"/>
        <v>0.08296164139161463</v>
      </c>
    </row>
    <row r="27" spans="1:3" ht="13.5" customHeight="1">
      <c r="A27" s="204" t="s">
        <v>10</v>
      </c>
      <c r="B27" s="575">
        <f>SUM(B22:B26)</f>
        <v>4484</v>
      </c>
      <c r="C27" s="37">
        <f t="shared" si="1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50390625" style="137" customWidth="1"/>
    <col min="2" max="16384" width="9.00390625" style="137" customWidth="1"/>
  </cols>
  <sheetData>
    <row r="1" spans="1:3" ht="13.5" customHeight="1">
      <c r="A1" s="559" t="s">
        <v>437</v>
      </c>
      <c r="C1" s="137" t="s">
        <v>546</v>
      </c>
    </row>
    <row r="2" spans="1:3" ht="13.5" customHeight="1">
      <c r="A2" s="136" t="s">
        <v>374</v>
      </c>
      <c r="B2" s="136" t="s">
        <v>9</v>
      </c>
      <c r="C2" s="136" t="s">
        <v>160</v>
      </c>
    </row>
    <row r="3" spans="1:3" ht="13.5" customHeight="1">
      <c r="A3" s="138" t="s">
        <v>144</v>
      </c>
      <c r="B3" s="154">
        <v>451</v>
      </c>
      <c r="C3" s="158">
        <f>B3/B18</f>
        <v>0.15403005464480873</v>
      </c>
    </row>
    <row r="4" spans="1:3" ht="13.5" customHeight="1">
      <c r="A4" s="139" t="s">
        <v>145</v>
      </c>
      <c r="B4" s="155">
        <v>500</v>
      </c>
      <c r="C4" s="159">
        <f>B4/B$18</f>
        <v>0.17076502732240437</v>
      </c>
    </row>
    <row r="5" spans="1:3" ht="13.5" customHeight="1">
      <c r="A5" s="139" t="s">
        <v>146</v>
      </c>
      <c r="B5" s="155">
        <v>592</v>
      </c>
      <c r="C5" s="159">
        <f aca="true" t="shared" si="0" ref="C5:C16">B5/B$18</f>
        <v>0.20218579234972678</v>
      </c>
    </row>
    <row r="6" spans="1:3" ht="13.5" customHeight="1">
      <c r="A6" s="139" t="s">
        <v>147</v>
      </c>
      <c r="B6" s="155">
        <v>626</v>
      </c>
      <c r="C6" s="159">
        <f t="shared" si="0"/>
        <v>0.21379781420765026</v>
      </c>
    </row>
    <row r="7" spans="1:3" ht="13.5" customHeight="1">
      <c r="A7" s="139" t="s">
        <v>148</v>
      </c>
      <c r="B7" s="155">
        <v>306</v>
      </c>
      <c r="C7" s="159">
        <f t="shared" si="0"/>
        <v>0.10450819672131148</v>
      </c>
    </row>
    <row r="8" spans="1:3" ht="13.5" customHeight="1">
      <c r="A8" s="139" t="s">
        <v>149</v>
      </c>
      <c r="B8" s="155">
        <v>478</v>
      </c>
      <c r="C8" s="159">
        <f t="shared" si="0"/>
        <v>0.16325136612021857</v>
      </c>
    </row>
    <row r="9" spans="1:3" ht="13.5" customHeight="1">
      <c r="A9" s="139" t="s">
        <v>150</v>
      </c>
      <c r="B9" s="155">
        <v>577</v>
      </c>
      <c r="C9" s="159">
        <f t="shared" si="0"/>
        <v>0.19706284153005466</v>
      </c>
    </row>
    <row r="10" spans="1:3" ht="13.5" customHeight="1">
      <c r="A10" s="139" t="s">
        <v>151</v>
      </c>
      <c r="B10" s="155">
        <v>81</v>
      </c>
      <c r="C10" s="159">
        <f t="shared" si="0"/>
        <v>0.027663934426229508</v>
      </c>
    </row>
    <row r="11" spans="1:3" ht="13.5" customHeight="1">
      <c r="A11" s="139" t="s">
        <v>152</v>
      </c>
      <c r="B11" s="155">
        <v>384</v>
      </c>
      <c r="C11" s="159">
        <f t="shared" si="0"/>
        <v>0.13114754098360656</v>
      </c>
    </row>
    <row r="12" spans="1:3" ht="13.5" customHeight="1">
      <c r="A12" s="139" t="s">
        <v>153</v>
      </c>
      <c r="B12" s="155">
        <v>97</v>
      </c>
      <c r="C12" s="159">
        <f t="shared" si="0"/>
        <v>0.03312841530054645</v>
      </c>
    </row>
    <row r="13" spans="1:3" ht="13.5" customHeight="1">
      <c r="A13" s="139" t="s">
        <v>154</v>
      </c>
      <c r="B13" s="155">
        <v>215</v>
      </c>
      <c r="C13" s="159">
        <f t="shared" si="0"/>
        <v>0.07342896174863388</v>
      </c>
    </row>
    <row r="14" spans="1:3" ht="13.5" customHeight="1">
      <c r="A14" s="139" t="s">
        <v>155</v>
      </c>
      <c r="B14" s="155">
        <v>42</v>
      </c>
      <c r="C14" s="159">
        <f t="shared" si="0"/>
        <v>0.014344262295081968</v>
      </c>
    </row>
    <row r="15" spans="1:3" ht="13.5" customHeight="1">
      <c r="A15" s="139" t="s">
        <v>156</v>
      </c>
      <c r="B15" s="155">
        <v>17</v>
      </c>
      <c r="C15" s="159">
        <f t="shared" si="0"/>
        <v>0.005806010928961749</v>
      </c>
    </row>
    <row r="16" spans="1:3" ht="13.5" customHeight="1">
      <c r="A16" s="139" t="s">
        <v>157</v>
      </c>
      <c r="B16" s="155">
        <v>1245</v>
      </c>
      <c r="C16" s="159">
        <f t="shared" si="0"/>
        <v>0.42520491803278687</v>
      </c>
    </row>
    <row r="17" spans="1:3" ht="13.5" customHeight="1" thickBot="1">
      <c r="A17" s="140" t="s">
        <v>158</v>
      </c>
      <c r="B17" s="156">
        <v>213</v>
      </c>
      <c r="C17" s="160">
        <f>B17/B18</f>
        <v>0.07274590163934426</v>
      </c>
    </row>
    <row r="18" spans="1:3" ht="13.5" customHeight="1" thickTop="1">
      <c r="A18" s="141" t="s">
        <v>159</v>
      </c>
      <c r="B18" s="157">
        <v>2928</v>
      </c>
      <c r="C18" s="142" t="s">
        <v>161</v>
      </c>
    </row>
    <row r="20" ht="13.5" customHeight="1">
      <c r="A20" s="559" t="s">
        <v>438</v>
      </c>
    </row>
    <row r="21" ht="13.5" customHeight="1">
      <c r="A21" s="559" t="s">
        <v>546</v>
      </c>
    </row>
    <row r="22" spans="1:3" ht="13.5" customHeight="1">
      <c r="A22" s="136" t="s">
        <v>374</v>
      </c>
      <c r="B22" s="136" t="s">
        <v>9</v>
      </c>
      <c r="C22" s="136" t="s">
        <v>162</v>
      </c>
    </row>
    <row r="23" spans="1:3" ht="13.5" customHeight="1">
      <c r="A23" s="138" t="s">
        <v>144</v>
      </c>
      <c r="B23" s="649">
        <v>89</v>
      </c>
      <c r="C23" s="159">
        <f>B23/B$37</f>
        <v>0.22418136020151133</v>
      </c>
    </row>
    <row r="24" spans="1:3" ht="13.5" customHeight="1">
      <c r="A24" s="139" t="s">
        <v>145</v>
      </c>
      <c r="B24" s="651">
        <v>147</v>
      </c>
      <c r="C24" s="159">
        <f>B24/B$37</f>
        <v>0.3702770780856423</v>
      </c>
    </row>
    <row r="25" spans="1:3" ht="13.5" customHeight="1">
      <c r="A25" s="139" t="s">
        <v>146</v>
      </c>
      <c r="B25" s="651">
        <v>148</v>
      </c>
      <c r="C25" s="159">
        <f aca="true" t="shared" si="1" ref="C25:C35">B25/B$37</f>
        <v>0.37279596977329976</v>
      </c>
    </row>
    <row r="26" spans="1:3" ht="13.5" customHeight="1">
      <c r="A26" s="139" t="s">
        <v>147</v>
      </c>
      <c r="B26" s="742">
        <v>200</v>
      </c>
      <c r="C26" s="159">
        <f t="shared" si="1"/>
        <v>0.5037783375314862</v>
      </c>
    </row>
    <row r="27" spans="1:3" ht="13.5" customHeight="1">
      <c r="A27" s="139" t="s">
        <v>148</v>
      </c>
      <c r="B27" s="651">
        <v>74</v>
      </c>
      <c r="C27" s="159">
        <f t="shared" si="1"/>
        <v>0.18639798488664988</v>
      </c>
    </row>
    <row r="28" spans="1:3" ht="13.5" customHeight="1">
      <c r="A28" s="139" t="s">
        <v>149</v>
      </c>
      <c r="B28" s="651">
        <v>121</v>
      </c>
      <c r="C28" s="159">
        <f t="shared" si="1"/>
        <v>0.3047858942065491</v>
      </c>
    </row>
    <row r="29" spans="1:3" ht="13.5" customHeight="1">
      <c r="A29" s="139" t="s">
        <v>150</v>
      </c>
      <c r="B29" s="651">
        <v>178</v>
      </c>
      <c r="C29" s="159">
        <f t="shared" si="1"/>
        <v>0.44836272040302266</v>
      </c>
    </row>
    <row r="30" spans="1:3" ht="13.5" customHeight="1">
      <c r="A30" s="139" t="s">
        <v>151</v>
      </c>
      <c r="B30" s="651">
        <v>25</v>
      </c>
      <c r="C30" s="159">
        <f t="shared" si="1"/>
        <v>0.06297229219143577</v>
      </c>
    </row>
    <row r="31" spans="1:3" ht="13.5" customHeight="1">
      <c r="A31" s="139" t="s">
        <v>152</v>
      </c>
      <c r="B31" s="651">
        <v>65</v>
      </c>
      <c r="C31" s="159">
        <f t="shared" si="1"/>
        <v>0.163727959697733</v>
      </c>
    </row>
    <row r="32" spans="1:3" ht="13.5" customHeight="1">
      <c r="A32" s="139" t="s">
        <v>153</v>
      </c>
      <c r="B32" s="651">
        <v>27</v>
      </c>
      <c r="C32" s="159">
        <f t="shared" si="1"/>
        <v>0.06801007556675064</v>
      </c>
    </row>
    <row r="33" spans="1:3" ht="13.5" customHeight="1">
      <c r="A33" s="139" t="s">
        <v>154</v>
      </c>
      <c r="B33" s="651">
        <v>37</v>
      </c>
      <c r="C33" s="159">
        <f t="shared" si="1"/>
        <v>0.09319899244332494</v>
      </c>
    </row>
    <row r="34" spans="1:3" ht="13.5" customHeight="1">
      <c r="A34" s="139" t="s">
        <v>155</v>
      </c>
      <c r="B34" s="651">
        <v>8</v>
      </c>
      <c r="C34" s="159">
        <f t="shared" si="1"/>
        <v>0.020151133501259445</v>
      </c>
    </row>
    <row r="35" spans="1:3" ht="13.5" customHeight="1">
      <c r="A35" s="139" t="s">
        <v>156</v>
      </c>
      <c r="B35" s="651">
        <v>3</v>
      </c>
      <c r="C35" s="159">
        <f t="shared" si="1"/>
        <v>0.007556675062972292</v>
      </c>
    </row>
    <row r="36" spans="1:3" ht="13.5" customHeight="1" thickBot="1">
      <c r="A36" s="140" t="s">
        <v>158</v>
      </c>
      <c r="B36" s="743">
        <v>62</v>
      </c>
      <c r="C36" s="159">
        <f>B36/B$37</f>
        <v>0.1561712846347607</v>
      </c>
    </row>
    <row r="37" spans="1:3" ht="13.5" customHeight="1" thickTop="1">
      <c r="A37" s="141" t="s">
        <v>159</v>
      </c>
      <c r="B37" s="744">
        <v>397</v>
      </c>
      <c r="C37" s="142" t="s">
        <v>532</v>
      </c>
    </row>
    <row r="39" spans="1:2" ht="13.5" customHeight="1">
      <c r="A39" s="559" t="s">
        <v>439</v>
      </c>
      <c r="B39" s="137" t="s">
        <v>546</v>
      </c>
    </row>
    <row r="40" spans="1:3" ht="13.5" customHeight="1">
      <c r="A40" s="136" t="s">
        <v>374</v>
      </c>
      <c r="B40" s="136" t="s">
        <v>9</v>
      </c>
      <c r="C40" s="136" t="s">
        <v>160</v>
      </c>
    </row>
    <row r="41" spans="1:3" ht="13.5" customHeight="1">
      <c r="A41" s="138" t="s">
        <v>144</v>
      </c>
      <c r="B41" s="154">
        <f aca="true" t="shared" si="2" ref="B41:B53">SUM(B3,B23)</f>
        <v>540</v>
      </c>
      <c r="C41" s="158">
        <f>B41/B56</f>
        <v>0.162406015037594</v>
      </c>
    </row>
    <row r="42" spans="1:3" ht="13.5" customHeight="1">
      <c r="A42" s="139" t="s">
        <v>145</v>
      </c>
      <c r="B42" s="155">
        <f t="shared" si="2"/>
        <v>647</v>
      </c>
      <c r="C42" s="159">
        <f>B42/B$56</f>
        <v>0.19458646616541353</v>
      </c>
    </row>
    <row r="43" spans="1:3" ht="13.5" customHeight="1">
      <c r="A43" s="139" t="s">
        <v>146</v>
      </c>
      <c r="B43" s="155">
        <f t="shared" si="2"/>
        <v>740</v>
      </c>
      <c r="C43" s="159">
        <f>B43/B$56</f>
        <v>0.22255639097744362</v>
      </c>
    </row>
    <row r="44" spans="1:3" ht="13.5" customHeight="1">
      <c r="A44" s="139" t="s">
        <v>147</v>
      </c>
      <c r="B44" s="155">
        <f t="shared" si="2"/>
        <v>826</v>
      </c>
      <c r="C44" s="159">
        <f aca="true" t="shared" si="3" ref="C44:C55">B44/B$56</f>
        <v>0.24842105263157896</v>
      </c>
    </row>
    <row r="45" spans="1:3" ht="13.5" customHeight="1">
      <c r="A45" s="139" t="s">
        <v>148</v>
      </c>
      <c r="B45" s="155">
        <f t="shared" si="2"/>
        <v>380</v>
      </c>
      <c r="C45" s="159">
        <f t="shared" si="3"/>
        <v>0.11428571428571428</v>
      </c>
    </row>
    <row r="46" spans="1:3" ht="13.5" customHeight="1">
      <c r="A46" s="139" t="s">
        <v>149</v>
      </c>
      <c r="B46" s="155">
        <f t="shared" si="2"/>
        <v>599</v>
      </c>
      <c r="C46" s="159">
        <f t="shared" si="3"/>
        <v>0.18015037593984962</v>
      </c>
    </row>
    <row r="47" spans="1:3" ht="13.5" customHeight="1">
      <c r="A47" s="139" t="s">
        <v>150</v>
      </c>
      <c r="B47" s="155">
        <f t="shared" si="2"/>
        <v>755</v>
      </c>
      <c r="C47" s="159">
        <f t="shared" si="3"/>
        <v>0.22706766917293233</v>
      </c>
    </row>
    <row r="48" spans="1:3" ht="13.5" customHeight="1">
      <c r="A48" s="139" t="s">
        <v>151</v>
      </c>
      <c r="B48" s="155">
        <f t="shared" si="2"/>
        <v>106</v>
      </c>
      <c r="C48" s="159">
        <f t="shared" si="3"/>
        <v>0.0318796992481203</v>
      </c>
    </row>
    <row r="49" spans="1:3" ht="13.5" customHeight="1">
      <c r="A49" s="139" t="s">
        <v>152</v>
      </c>
      <c r="B49" s="155">
        <f t="shared" si="2"/>
        <v>449</v>
      </c>
      <c r="C49" s="159">
        <f t="shared" si="3"/>
        <v>0.1350375939849624</v>
      </c>
    </row>
    <row r="50" spans="1:3" ht="13.5" customHeight="1">
      <c r="A50" s="139" t="s">
        <v>153</v>
      </c>
      <c r="B50" s="155">
        <f t="shared" si="2"/>
        <v>124</v>
      </c>
      <c r="C50" s="159">
        <f t="shared" si="3"/>
        <v>0.03729323308270677</v>
      </c>
    </row>
    <row r="51" spans="1:3" ht="13.5" customHeight="1">
      <c r="A51" s="139" t="s">
        <v>154</v>
      </c>
      <c r="B51" s="155">
        <f t="shared" si="2"/>
        <v>252</v>
      </c>
      <c r="C51" s="159">
        <f t="shared" si="3"/>
        <v>0.07578947368421053</v>
      </c>
    </row>
    <row r="52" spans="1:3" ht="13.5" customHeight="1">
      <c r="A52" s="139" t="s">
        <v>155</v>
      </c>
      <c r="B52" s="155">
        <f t="shared" si="2"/>
        <v>50</v>
      </c>
      <c r="C52" s="159">
        <f t="shared" si="3"/>
        <v>0.015037593984962405</v>
      </c>
    </row>
    <row r="53" spans="1:3" ht="13.5" customHeight="1">
      <c r="A53" s="139" t="s">
        <v>156</v>
      </c>
      <c r="B53" s="155">
        <f t="shared" si="2"/>
        <v>20</v>
      </c>
      <c r="C53" s="159">
        <f t="shared" si="3"/>
        <v>0.006015037593984963</v>
      </c>
    </row>
    <row r="54" spans="1:3" ht="13.5" customHeight="1">
      <c r="A54" s="139" t="s">
        <v>157</v>
      </c>
      <c r="B54" s="155">
        <v>1245</v>
      </c>
      <c r="C54" s="159">
        <f>B54/B$56</f>
        <v>0.3744360902255639</v>
      </c>
    </row>
    <row r="55" spans="1:3" ht="13.5" customHeight="1" thickBot="1">
      <c r="A55" s="140" t="s">
        <v>158</v>
      </c>
      <c r="B55" s="156">
        <f>SUM(B36,B17)</f>
        <v>275</v>
      </c>
      <c r="C55" s="159">
        <f t="shared" si="3"/>
        <v>0.08270676691729323</v>
      </c>
    </row>
    <row r="56" spans="1:3" ht="13.5" customHeight="1" thickTop="1">
      <c r="A56" s="141" t="s">
        <v>159</v>
      </c>
      <c r="B56" s="157">
        <f>SUM(B37,B18)</f>
        <v>3325</v>
      </c>
      <c r="C56" s="142" t="s">
        <v>161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外観規模類型別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343" customWidth="1"/>
    <col min="2" max="3" width="10.25390625" style="343" customWidth="1"/>
    <col min="4" max="16384" width="9.00390625" style="343" customWidth="1"/>
  </cols>
  <sheetData>
    <row r="1" spans="1:3" ht="13.5" customHeight="1">
      <c r="A1" s="559" t="s">
        <v>437</v>
      </c>
      <c r="C1" s="343" t="s">
        <v>543</v>
      </c>
    </row>
    <row r="2" spans="1:3" ht="13.5" customHeight="1">
      <c r="A2" s="97" t="s">
        <v>454</v>
      </c>
      <c r="B2" s="98" t="s">
        <v>78</v>
      </c>
      <c r="C2" s="97" t="s">
        <v>120</v>
      </c>
    </row>
    <row r="3" spans="1:3" ht="13.5" customHeight="1">
      <c r="A3" s="576" t="s">
        <v>122</v>
      </c>
      <c r="B3" s="745">
        <v>553</v>
      </c>
      <c r="C3" s="105">
        <f>B3/B$8</f>
        <v>0.17136659436008678</v>
      </c>
    </row>
    <row r="4" spans="1:3" ht="13.5" customHeight="1">
      <c r="A4" s="577" t="s">
        <v>123</v>
      </c>
      <c r="B4" s="746">
        <v>1511</v>
      </c>
      <c r="C4" s="108">
        <f>B4/B$8</f>
        <v>0.4682367524016114</v>
      </c>
    </row>
    <row r="5" spans="1:3" ht="13.5" customHeight="1">
      <c r="A5" s="577" t="s">
        <v>124</v>
      </c>
      <c r="B5" s="746">
        <v>684</v>
      </c>
      <c r="C5" s="108">
        <f>B5/B$8</f>
        <v>0.2119615742175395</v>
      </c>
    </row>
    <row r="6" spans="1:3" ht="13.5" customHeight="1">
      <c r="A6" s="577" t="s">
        <v>125</v>
      </c>
      <c r="B6" s="746">
        <v>133</v>
      </c>
      <c r="C6" s="108">
        <f>B6/B$8</f>
        <v>0.04121475054229935</v>
      </c>
    </row>
    <row r="7" spans="1:3" ht="13.5" customHeight="1">
      <c r="A7" s="578" t="s">
        <v>16</v>
      </c>
      <c r="B7" s="747">
        <v>346</v>
      </c>
      <c r="C7" s="111">
        <f>B7/B$8</f>
        <v>0.10722032847846297</v>
      </c>
    </row>
    <row r="8" spans="1:3" ht="13.5" customHeight="1">
      <c r="A8" s="390" t="s">
        <v>38</v>
      </c>
      <c r="B8" s="748">
        <f>SUM(B3:B7)</f>
        <v>3227</v>
      </c>
      <c r="C8" s="114">
        <f>SUM(C3:C7)</f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C2" sqref="C2"/>
    </sheetView>
  </sheetViews>
  <sheetFormatPr defaultColWidth="9.00390625" defaultRowHeight="13.5" customHeight="1"/>
  <cols>
    <col min="1" max="1" width="13.875" style="632" customWidth="1"/>
    <col min="2" max="4" width="7.75390625" style="632" customWidth="1"/>
    <col min="5" max="5" width="8.75390625" style="632" customWidth="1"/>
    <col min="6" max="7" width="7.75390625" style="632" customWidth="1"/>
    <col min="8" max="8" width="8.75390625" style="632" customWidth="1"/>
    <col min="9" max="9" width="9.625" style="632" customWidth="1"/>
    <col min="10" max="16384" width="9.00390625" style="632" customWidth="1"/>
  </cols>
  <sheetData>
    <row r="1" spans="1:3" ht="13.5" customHeight="1">
      <c r="A1" s="559" t="s">
        <v>437</v>
      </c>
      <c r="C1" s="632" t="s">
        <v>547</v>
      </c>
    </row>
    <row r="2" spans="1:10" ht="13.5" customHeight="1">
      <c r="A2" s="636" t="s">
        <v>435</v>
      </c>
      <c r="B2" s="636" t="s">
        <v>9</v>
      </c>
      <c r="C2" s="636" t="s">
        <v>162</v>
      </c>
      <c r="D2" s="637"/>
      <c r="E2" s="637"/>
      <c r="F2" s="637"/>
      <c r="G2" s="637"/>
      <c r="H2" s="637"/>
      <c r="I2" s="637"/>
      <c r="J2" s="637"/>
    </row>
    <row r="3" spans="1:3" ht="13.5" customHeight="1">
      <c r="A3" s="638" t="s">
        <v>44</v>
      </c>
      <c r="B3" s="749">
        <v>2063</v>
      </c>
      <c r="C3" s="644">
        <f>B3/B$12</f>
        <v>0.7968327539590575</v>
      </c>
    </row>
    <row r="4" spans="1:10" ht="13.5" customHeight="1">
      <c r="A4" s="639" t="s">
        <v>45</v>
      </c>
      <c r="B4" s="750">
        <v>1148</v>
      </c>
      <c r="C4" s="645">
        <f aca="true" t="shared" si="0" ref="C4:C11">B4/B$12</f>
        <v>0.44341444573194283</v>
      </c>
      <c r="D4" s="640"/>
      <c r="E4" s="640"/>
      <c r="F4" s="640"/>
      <c r="G4" s="640"/>
      <c r="H4" s="640"/>
      <c r="I4" s="640"/>
      <c r="J4" s="640"/>
    </row>
    <row r="5" spans="1:10" ht="13.5" customHeight="1">
      <c r="A5" s="639" t="s">
        <v>46</v>
      </c>
      <c r="B5" s="750">
        <v>1292</v>
      </c>
      <c r="C5" s="645">
        <f t="shared" si="0"/>
        <v>0.49903437620702973</v>
      </c>
      <c r="D5" s="640"/>
      <c r="E5" s="640"/>
      <c r="F5" s="640"/>
      <c r="G5" s="640"/>
      <c r="H5" s="640"/>
      <c r="I5" s="640"/>
      <c r="J5" s="640"/>
    </row>
    <row r="6" spans="1:10" ht="13.5" customHeight="1">
      <c r="A6" s="639" t="s">
        <v>47</v>
      </c>
      <c r="B6" s="750">
        <v>279</v>
      </c>
      <c r="C6" s="645">
        <f t="shared" si="0"/>
        <v>0.10776361529548088</v>
      </c>
      <c r="D6" s="640"/>
      <c r="E6" s="640"/>
      <c r="F6" s="640"/>
      <c r="G6" s="640"/>
      <c r="H6" s="640"/>
      <c r="I6" s="640"/>
      <c r="J6" s="640"/>
    </row>
    <row r="7" spans="1:10" ht="13.5" customHeight="1">
      <c r="A7" s="639" t="s">
        <v>48</v>
      </c>
      <c r="B7" s="750">
        <v>458</v>
      </c>
      <c r="C7" s="645">
        <f t="shared" si="0"/>
        <v>0.1769022788721514</v>
      </c>
      <c r="D7" s="640"/>
      <c r="E7" s="640"/>
      <c r="F7" s="640"/>
      <c r="G7" s="640"/>
      <c r="H7" s="640"/>
      <c r="I7" s="640"/>
      <c r="J7" s="640"/>
    </row>
    <row r="8" spans="1:10" ht="13.5" customHeight="1">
      <c r="A8" s="639" t="s">
        <v>49</v>
      </c>
      <c r="B8" s="750">
        <v>457</v>
      </c>
      <c r="C8" s="645">
        <f t="shared" si="0"/>
        <v>0.1765160293549633</v>
      </c>
      <c r="G8" s="640"/>
      <c r="H8" s="640"/>
      <c r="I8" s="640"/>
      <c r="J8" s="640"/>
    </row>
    <row r="9" spans="1:5" ht="13.5" customHeight="1">
      <c r="A9" s="639" t="s">
        <v>50</v>
      </c>
      <c r="B9" s="750">
        <v>1112</v>
      </c>
      <c r="C9" s="645">
        <f t="shared" si="0"/>
        <v>0.4295094631131711</v>
      </c>
      <c r="E9" s="640"/>
    </row>
    <row r="10" spans="1:3" ht="13.5" customHeight="1">
      <c r="A10" s="639" t="s">
        <v>51</v>
      </c>
      <c r="B10" s="750">
        <v>1252</v>
      </c>
      <c r="C10" s="645">
        <f t="shared" si="0"/>
        <v>0.4835843955195056</v>
      </c>
    </row>
    <row r="11" spans="1:3" ht="13.5" customHeight="1" thickBot="1">
      <c r="A11" s="646" t="s">
        <v>52</v>
      </c>
      <c r="B11" s="751">
        <v>134</v>
      </c>
      <c r="C11" s="647">
        <f t="shared" si="0"/>
        <v>0.05175743530320587</v>
      </c>
    </row>
    <row r="12" spans="1:3" ht="13.5" customHeight="1" thickTop="1">
      <c r="A12" s="642" t="s">
        <v>159</v>
      </c>
      <c r="B12" s="643">
        <v>2589</v>
      </c>
      <c r="C12" s="133" t="s">
        <v>140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6384" width="9.00390625" style="559" customWidth="1"/>
  </cols>
  <sheetData>
    <row r="1" spans="1:3" ht="13.5" customHeight="1">
      <c r="A1" s="559" t="s">
        <v>437</v>
      </c>
      <c r="C1" s="559" t="s">
        <v>536</v>
      </c>
    </row>
    <row r="2" spans="1:3" ht="13.5" customHeight="1">
      <c r="A2" s="579" t="s">
        <v>410</v>
      </c>
      <c r="B2" s="592" t="s">
        <v>9</v>
      </c>
      <c r="C2" s="583" t="s">
        <v>412</v>
      </c>
    </row>
    <row r="3" spans="1:3" ht="13.5" customHeight="1">
      <c r="A3" s="593" t="s">
        <v>520</v>
      </c>
      <c r="B3" s="594">
        <v>3769</v>
      </c>
      <c r="C3" s="567">
        <f>B3/B$5</f>
        <v>0.1828457769368845</v>
      </c>
    </row>
    <row r="4" spans="1:3" ht="13.5" customHeight="1">
      <c r="A4" s="595" t="s">
        <v>411</v>
      </c>
      <c r="B4" s="596">
        <v>16844</v>
      </c>
      <c r="C4" s="571">
        <f>B4/B$5</f>
        <v>0.8171542230631155</v>
      </c>
    </row>
    <row r="5" spans="1:3" ht="13.5" customHeight="1">
      <c r="A5" s="597" t="s">
        <v>10</v>
      </c>
      <c r="B5" s="598">
        <f>SUM(B3:B4)</f>
        <v>20613</v>
      </c>
      <c r="C5" s="573">
        <f>B5/B$5</f>
        <v>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632" customWidth="1"/>
    <col min="2" max="3" width="7.75390625" style="632" customWidth="1"/>
    <col min="4" max="4" width="11.375" style="632" customWidth="1"/>
    <col min="5" max="5" width="7.75390625" style="632" customWidth="1"/>
    <col min="6" max="7" width="9.875" style="632" customWidth="1"/>
    <col min="8" max="8" width="7.75390625" style="632" customWidth="1"/>
    <col min="9" max="9" width="9.625" style="632" customWidth="1"/>
    <col min="10" max="16384" width="9.00390625" style="632" customWidth="1"/>
  </cols>
  <sheetData>
    <row r="1" spans="1:3" ht="13.5" customHeight="1">
      <c r="A1" s="559" t="s">
        <v>437</v>
      </c>
      <c r="C1" s="632" t="s">
        <v>549</v>
      </c>
    </row>
    <row r="2" spans="1:10" ht="13.5" customHeight="1">
      <c r="A2" s="636" t="s">
        <v>436</v>
      </c>
      <c r="B2" s="641" t="s">
        <v>9</v>
      </c>
      <c r="C2" s="641" t="s">
        <v>162</v>
      </c>
      <c r="D2" s="640"/>
      <c r="E2" s="640"/>
      <c r="F2" s="640"/>
      <c r="G2" s="640"/>
      <c r="H2" s="640"/>
      <c r="I2" s="640"/>
      <c r="J2" s="640"/>
    </row>
    <row r="3" spans="1:3" ht="13.5" customHeight="1">
      <c r="A3" s="638" t="s">
        <v>53</v>
      </c>
      <c r="B3" s="749">
        <v>1860</v>
      </c>
      <c r="C3" s="644">
        <f>B3/B$12</f>
        <v>0.7648026315789473</v>
      </c>
    </row>
    <row r="4" spans="1:10" ht="13.5" customHeight="1">
      <c r="A4" s="639" t="s">
        <v>54</v>
      </c>
      <c r="B4" s="750">
        <v>1464</v>
      </c>
      <c r="C4" s="645">
        <f aca="true" t="shared" si="0" ref="C4:C11">B4/B$12</f>
        <v>0.6019736842105263</v>
      </c>
      <c r="D4" s="640"/>
      <c r="E4" s="640"/>
      <c r="F4" s="640"/>
      <c r="G4" s="640"/>
      <c r="H4" s="640"/>
      <c r="I4" s="640"/>
      <c r="J4" s="640"/>
    </row>
    <row r="5" spans="1:10" ht="13.5" customHeight="1">
      <c r="A5" s="639" t="s">
        <v>55</v>
      </c>
      <c r="B5" s="750">
        <v>1676</v>
      </c>
      <c r="C5" s="645">
        <f t="shared" si="0"/>
        <v>0.6891447368421053</v>
      </c>
      <c r="D5" s="640"/>
      <c r="E5" s="640"/>
      <c r="F5" s="640"/>
      <c r="G5" s="640"/>
      <c r="H5" s="640"/>
      <c r="I5" s="640"/>
      <c r="J5" s="640"/>
    </row>
    <row r="6" spans="1:10" ht="13.5" customHeight="1">
      <c r="A6" s="639" t="s">
        <v>56</v>
      </c>
      <c r="B6" s="750">
        <v>962</v>
      </c>
      <c r="C6" s="645">
        <f t="shared" si="0"/>
        <v>0.39555921052631576</v>
      </c>
      <c r="D6" s="640"/>
      <c r="E6" s="640"/>
      <c r="F6" s="640"/>
      <c r="G6" s="640"/>
      <c r="H6" s="640"/>
      <c r="I6" s="640"/>
      <c r="J6" s="640"/>
    </row>
    <row r="7" spans="1:10" ht="13.5" customHeight="1">
      <c r="A7" s="639" t="s">
        <v>57</v>
      </c>
      <c r="B7" s="750">
        <v>941</v>
      </c>
      <c r="C7" s="645">
        <f t="shared" si="0"/>
        <v>0.38692434210526316</v>
      </c>
      <c r="D7" s="640"/>
      <c r="E7" s="640"/>
      <c r="F7" s="640"/>
      <c r="G7" s="640"/>
      <c r="H7" s="640"/>
      <c r="I7" s="640"/>
      <c r="J7" s="640"/>
    </row>
    <row r="8" spans="1:10" ht="13.5" customHeight="1">
      <c r="A8" s="639" t="s">
        <v>58</v>
      </c>
      <c r="B8" s="750">
        <v>355</v>
      </c>
      <c r="C8" s="645">
        <f t="shared" si="0"/>
        <v>0.14597039473684212</v>
      </c>
      <c r="G8" s="640"/>
      <c r="H8" s="640"/>
      <c r="I8" s="640"/>
      <c r="J8" s="640"/>
    </row>
    <row r="9" spans="1:5" ht="13.5" customHeight="1">
      <c r="A9" s="639" t="s">
        <v>434</v>
      </c>
      <c r="B9" s="750">
        <v>237</v>
      </c>
      <c r="C9" s="645">
        <f t="shared" si="0"/>
        <v>0.09745065789473684</v>
      </c>
      <c r="E9" s="640"/>
    </row>
    <row r="10" spans="1:3" ht="13.5" customHeight="1">
      <c r="A10" s="639" t="s">
        <v>59</v>
      </c>
      <c r="B10" s="750">
        <v>612</v>
      </c>
      <c r="C10" s="645">
        <f t="shared" si="0"/>
        <v>0.25164473684210525</v>
      </c>
    </row>
    <row r="11" spans="1:3" ht="13.5" customHeight="1" thickBot="1">
      <c r="A11" s="646" t="s">
        <v>52</v>
      </c>
      <c r="B11" s="751">
        <v>149</v>
      </c>
      <c r="C11" s="647">
        <f t="shared" si="0"/>
        <v>0.06126644736842105</v>
      </c>
    </row>
    <row r="12" spans="1:3" ht="13.5" customHeight="1" thickTop="1">
      <c r="A12" s="642" t="s">
        <v>159</v>
      </c>
      <c r="B12" s="643">
        <v>2432</v>
      </c>
      <c r="C12" s="133" t="s">
        <v>140</v>
      </c>
    </row>
  </sheetData>
  <printOptions/>
  <pageMargins left="0.75" right="0.75" top="1" bottom="1" header="0.512" footer="0.51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125" style="102" bestFit="1" customWidth="1"/>
    <col min="2" max="2" width="7.625" style="99" customWidth="1"/>
    <col min="3" max="16384" width="9.00390625" style="99" customWidth="1"/>
  </cols>
  <sheetData>
    <row r="1" spans="1:2" ht="13.5" customHeight="1">
      <c r="A1" s="559" t="s">
        <v>437</v>
      </c>
      <c r="B1" s="99" t="s">
        <v>543</v>
      </c>
    </row>
    <row r="2" spans="1:3" ht="13.5" customHeight="1">
      <c r="A2" s="100" t="s">
        <v>360</v>
      </c>
      <c r="B2" s="101" t="s">
        <v>78</v>
      </c>
      <c r="C2" s="100" t="s">
        <v>120</v>
      </c>
    </row>
    <row r="3" spans="1:3" ht="13.5" customHeight="1">
      <c r="A3" s="103" t="s">
        <v>126</v>
      </c>
      <c r="B3" s="104">
        <v>1076</v>
      </c>
      <c r="C3" s="105">
        <f aca="true" t="shared" si="0" ref="C3:C9">B3/B$10</f>
        <v>0.33343662844747446</v>
      </c>
    </row>
    <row r="4" spans="1:3" ht="13.5" customHeight="1">
      <c r="A4" s="106" t="s">
        <v>427</v>
      </c>
      <c r="B4" s="107">
        <v>50</v>
      </c>
      <c r="C4" s="108">
        <f t="shared" si="0"/>
        <v>0.015494267121165169</v>
      </c>
    </row>
    <row r="5" spans="1:3" ht="13.5" customHeight="1">
      <c r="A5" s="106" t="s">
        <v>428</v>
      </c>
      <c r="B5" s="107">
        <v>428</v>
      </c>
      <c r="C5" s="108">
        <f t="shared" si="0"/>
        <v>0.13263092655717384</v>
      </c>
    </row>
    <row r="6" spans="1:3" ht="13.5" customHeight="1">
      <c r="A6" s="106" t="s">
        <v>429</v>
      </c>
      <c r="B6" s="107">
        <v>407</v>
      </c>
      <c r="C6" s="108">
        <f t="shared" si="0"/>
        <v>0.12612333436628448</v>
      </c>
    </row>
    <row r="7" spans="1:3" ht="13.5" customHeight="1">
      <c r="A7" s="106" t="s">
        <v>430</v>
      </c>
      <c r="B7" s="107">
        <v>732</v>
      </c>
      <c r="C7" s="108">
        <f t="shared" si="0"/>
        <v>0.22683607065385808</v>
      </c>
    </row>
    <row r="8" spans="1:3" ht="13.5" customHeight="1">
      <c r="A8" s="106" t="s">
        <v>127</v>
      </c>
      <c r="B8" s="107">
        <v>234</v>
      </c>
      <c r="C8" s="108">
        <f t="shared" si="0"/>
        <v>0.072513170127053</v>
      </c>
    </row>
    <row r="9" spans="1:3" ht="13.5" customHeight="1">
      <c r="A9" s="109" t="s">
        <v>106</v>
      </c>
      <c r="B9" s="110">
        <v>300</v>
      </c>
      <c r="C9" s="111">
        <f t="shared" si="0"/>
        <v>0.09296560272699102</v>
      </c>
    </row>
    <row r="10" spans="1:3" ht="13.5" customHeight="1">
      <c r="A10" s="112" t="s">
        <v>38</v>
      </c>
      <c r="B10" s="113">
        <f>SUM(B3:B9)</f>
        <v>3227</v>
      </c>
      <c r="C10" s="114">
        <f>SUM(C3:C9)</f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375" style="123" customWidth="1"/>
    <col min="2" max="16384" width="9.00390625" style="123" customWidth="1"/>
  </cols>
  <sheetData>
    <row r="1" spans="1:3" ht="13.5" customHeight="1">
      <c r="A1" s="559" t="s">
        <v>437</v>
      </c>
      <c r="C1" s="123" t="s">
        <v>548</v>
      </c>
    </row>
    <row r="2" spans="1:3" ht="13.5" customHeight="1">
      <c r="A2" s="124" t="s">
        <v>375</v>
      </c>
      <c r="B2" s="124" t="s">
        <v>78</v>
      </c>
      <c r="C2" s="124" t="s">
        <v>79</v>
      </c>
    </row>
    <row r="3" spans="1:3" ht="13.5" customHeight="1">
      <c r="A3" s="125" t="s">
        <v>44</v>
      </c>
      <c r="B3" s="752">
        <v>475</v>
      </c>
      <c r="C3" s="161">
        <f>B3/B13</f>
        <v>0.5174291938997821</v>
      </c>
    </row>
    <row r="4" spans="1:3" ht="13.5" customHeight="1">
      <c r="A4" s="126" t="s">
        <v>45</v>
      </c>
      <c r="B4" s="753">
        <v>248</v>
      </c>
      <c r="C4" s="162">
        <f aca="true" t="shared" si="0" ref="C4:C11">B4/B$13</f>
        <v>0.2701525054466231</v>
      </c>
    </row>
    <row r="5" spans="1:3" ht="13.5" customHeight="1">
      <c r="A5" s="126" t="s">
        <v>46</v>
      </c>
      <c r="B5" s="753">
        <v>270</v>
      </c>
      <c r="C5" s="162">
        <f t="shared" si="0"/>
        <v>0.29411764705882354</v>
      </c>
    </row>
    <row r="6" spans="1:3" ht="13.5" customHeight="1">
      <c r="A6" s="126" t="s">
        <v>47</v>
      </c>
      <c r="B6" s="753">
        <v>190</v>
      </c>
      <c r="C6" s="162">
        <f t="shared" si="0"/>
        <v>0.20697167755991286</v>
      </c>
    </row>
    <row r="7" spans="1:3" ht="13.5" customHeight="1">
      <c r="A7" s="126" t="s">
        <v>60</v>
      </c>
      <c r="B7" s="753">
        <v>117</v>
      </c>
      <c r="C7" s="162">
        <f t="shared" si="0"/>
        <v>0.12745098039215685</v>
      </c>
    </row>
    <row r="8" spans="1:3" ht="13.5" customHeight="1">
      <c r="A8" s="126" t="s">
        <v>61</v>
      </c>
      <c r="B8" s="753">
        <v>146</v>
      </c>
      <c r="C8" s="162">
        <f t="shared" si="0"/>
        <v>0.15904139433551198</v>
      </c>
    </row>
    <row r="9" spans="1:3" ht="13.5" customHeight="1">
      <c r="A9" s="126" t="s">
        <v>50</v>
      </c>
      <c r="B9" s="753">
        <v>206</v>
      </c>
      <c r="C9" s="162">
        <f t="shared" si="0"/>
        <v>0.22440087145969498</v>
      </c>
    </row>
    <row r="10" spans="1:3" ht="13.5" customHeight="1">
      <c r="A10" s="126" t="s">
        <v>51</v>
      </c>
      <c r="B10" s="753">
        <v>205</v>
      </c>
      <c r="C10" s="162">
        <f t="shared" si="0"/>
        <v>0.2233115468409586</v>
      </c>
    </row>
    <row r="11" spans="1:3" ht="13.5" customHeight="1">
      <c r="A11" s="126" t="s">
        <v>62</v>
      </c>
      <c r="B11" s="753">
        <v>71</v>
      </c>
      <c r="C11" s="162">
        <f t="shared" si="0"/>
        <v>0.07734204793028322</v>
      </c>
    </row>
    <row r="12" spans="1:3" ht="13.5" customHeight="1" thickBot="1">
      <c r="A12" s="127" t="s">
        <v>63</v>
      </c>
      <c r="B12" s="754">
        <v>57</v>
      </c>
      <c r="C12" s="163">
        <f>B12/B13</f>
        <v>0.06209150326797386</v>
      </c>
    </row>
    <row r="13" spans="1:3" ht="13.5" customHeight="1" thickTop="1">
      <c r="A13" s="128" t="s">
        <v>139</v>
      </c>
      <c r="B13" s="755">
        <v>918</v>
      </c>
      <c r="C13" s="129" t="s">
        <v>286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（居住者・事業者）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375" style="123" customWidth="1"/>
    <col min="2" max="16384" width="9.00390625" style="123" customWidth="1"/>
  </cols>
  <sheetData>
    <row r="1" spans="1:3" ht="13.5" customHeight="1">
      <c r="A1" s="559" t="s">
        <v>437</v>
      </c>
      <c r="C1" s="123" t="s">
        <v>548</v>
      </c>
    </row>
    <row r="2" spans="1:3" ht="13.5" customHeight="1">
      <c r="A2" s="124" t="s">
        <v>376</v>
      </c>
      <c r="B2" s="124" t="s">
        <v>78</v>
      </c>
      <c r="C2" s="124" t="s">
        <v>132</v>
      </c>
    </row>
    <row r="3" spans="1:3" ht="13.5" customHeight="1">
      <c r="A3" s="130" t="s">
        <v>53</v>
      </c>
      <c r="B3" s="756">
        <v>287</v>
      </c>
      <c r="C3" s="161">
        <f>B3/B12</f>
        <v>0.40883190883190884</v>
      </c>
    </row>
    <row r="4" spans="1:3" ht="13.5" customHeight="1">
      <c r="A4" s="131" t="s">
        <v>54</v>
      </c>
      <c r="B4" s="757">
        <v>202</v>
      </c>
      <c r="C4" s="162">
        <f>B4/B$12</f>
        <v>0.28774928774928776</v>
      </c>
    </row>
    <row r="5" spans="1:3" ht="13.5" customHeight="1">
      <c r="A5" s="131" t="s">
        <v>55</v>
      </c>
      <c r="B5" s="757">
        <v>270</v>
      </c>
      <c r="C5" s="162">
        <f aca="true" t="shared" si="0" ref="C5:C10">B5/B$12</f>
        <v>0.38461538461538464</v>
      </c>
    </row>
    <row r="6" spans="1:3" ht="13.5" customHeight="1">
      <c r="A6" s="131" t="s">
        <v>56</v>
      </c>
      <c r="B6" s="757">
        <v>114</v>
      </c>
      <c r="C6" s="162">
        <f t="shared" si="0"/>
        <v>0.1623931623931624</v>
      </c>
    </row>
    <row r="7" spans="1:3" ht="13.5" customHeight="1">
      <c r="A7" s="131" t="s">
        <v>57</v>
      </c>
      <c r="B7" s="757">
        <v>214</v>
      </c>
      <c r="C7" s="162">
        <f t="shared" si="0"/>
        <v>0.30484330484330485</v>
      </c>
    </row>
    <row r="8" spans="1:3" ht="13.5" customHeight="1">
      <c r="A8" s="131" t="s">
        <v>58</v>
      </c>
      <c r="B8" s="757">
        <v>69</v>
      </c>
      <c r="C8" s="162">
        <f t="shared" si="0"/>
        <v>0.09829059829059829</v>
      </c>
    </row>
    <row r="9" spans="1:3" ht="13.5" customHeight="1">
      <c r="A9" s="131" t="s">
        <v>138</v>
      </c>
      <c r="B9" s="757">
        <v>45</v>
      </c>
      <c r="C9" s="162">
        <f t="shared" si="0"/>
        <v>0.0641025641025641</v>
      </c>
    </row>
    <row r="10" spans="1:3" ht="13.5" customHeight="1">
      <c r="A10" s="131" t="s">
        <v>59</v>
      </c>
      <c r="B10" s="757">
        <v>131</v>
      </c>
      <c r="C10" s="162">
        <f t="shared" si="0"/>
        <v>0.1866096866096866</v>
      </c>
    </row>
    <row r="11" spans="1:3" ht="13.5" customHeight="1" thickBot="1">
      <c r="A11" s="132" t="s">
        <v>52</v>
      </c>
      <c r="B11" s="758">
        <v>43</v>
      </c>
      <c r="C11" s="162">
        <f>B11/B12</f>
        <v>0.06125356125356125</v>
      </c>
    </row>
    <row r="12" spans="1:3" ht="13.5" customHeight="1" thickTop="1">
      <c r="A12" s="128" t="s">
        <v>139</v>
      </c>
      <c r="B12" s="755">
        <v>702</v>
      </c>
      <c r="C12" s="129" t="s">
        <v>140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（居住者・事業者）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6.25390625" style="66" customWidth="1"/>
    <col min="2" max="16384" width="9.00390625" style="66" customWidth="1"/>
  </cols>
  <sheetData>
    <row r="1" spans="1:2" ht="13.5" customHeight="1">
      <c r="A1" s="559" t="s">
        <v>437</v>
      </c>
      <c r="B1" s="1032" t="s">
        <v>550</v>
      </c>
    </row>
    <row r="2" spans="1:3" ht="13.5" customHeight="1">
      <c r="A2" s="65" t="s">
        <v>377</v>
      </c>
      <c r="B2" s="65" t="s">
        <v>78</v>
      </c>
      <c r="C2" s="65" t="s">
        <v>79</v>
      </c>
    </row>
    <row r="3" spans="1:3" ht="13.5" customHeight="1">
      <c r="A3" s="67" t="s">
        <v>89</v>
      </c>
      <c r="B3" s="759">
        <v>317</v>
      </c>
      <c r="C3" s="68">
        <f aca="true" t="shared" si="0" ref="C3:C9">B3/B$9</f>
        <v>0.28152753108348133</v>
      </c>
    </row>
    <row r="4" spans="1:3" ht="13.5" customHeight="1">
      <c r="A4" s="69" t="s">
        <v>90</v>
      </c>
      <c r="B4" s="760">
        <v>401</v>
      </c>
      <c r="C4" s="70">
        <f t="shared" si="0"/>
        <v>0.3561278863232682</v>
      </c>
    </row>
    <row r="5" spans="1:3" ht="13.5" customHeight="1">
      <c r="A5" s="69" t="s">
        <v>91</v>
      </c>
      <c r="B5" s="760">
        <v>51</v>
      </c>
      <c r="C5" s="70">
        <f t="shared" si="0"/>
        <v>0.0452930728241563</v>
      </c>
    </row>
    <row r="6" spans="1:3" ht="13.5" customHeight="1">
      <c r="A6" s="69" t="s">
        <v>92</v>
      </c>
      <c r="B6" s="760">
        <v>127</v>
      </c>
      <c r="C6" s="70">
        <f t="shared" si="0"/>
        <v>0.1127886323268206</v>
      </c>
    </row>
    <row r="7" spans="1:3" ht="13.5" customHeight="1">
      <c r="A7" s="69" t="s">
        <v>43</v>
      </c>
      <c r="B7" s="760">
        <v>61</v>
      </c>
      <c r="C7" s="70">
        <f t="shared" si="0"/>
        <v>0.0541740674955595</v>
      </c>
    </row>
    <row r="8" spans="1:3" ht="13.5" customHeight="1">
      <c r="A8" s="71" t="s">
        <v>93</v>
      </c>
      <c r="B8" s="761">
        <v>169</v>
      </c>
      <c r="C8" s="72">
        <f t="shared" si="0"/>
        <v>0.15008880994671403</v>
      </c>
    </row>
    <row r="9" spans="1:3" ht="13.5" customHeight="1">
      <c r="A9" s="73" t="s">
        <v>38</v>
      </c>
      <c r="B9" s="762">
        <f>SUM(B3:B8)</f>
        <v>1126</v>
      </c>
      <c r="C9" s="74">
        <f t="shared" si="0"/>
        <v>1</v>
      </c>
    </row>
    <row r="10" ht="13.5" customHeight="1">
      <c r="B10" s="763"/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（居住者・事業者）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76" customWidth="1"/>
    <col min="2" max="16384" width="9.00390625" style="76" customWidth="1"/>
  </cols>
  <sheetData>
    <row r="1" spans="1:2" ht="13.5" customHeight="1">
      <c r="A1" s="559" t="s">
        <v>437</v>
      </c>
      <c r="B1" s="1033" t="s">
        <v>551</v>
      </c>
    </row>
    <row r="2" spans="1:3" ht="13.5" customHeight="1">
      <c r="A2" s="75" t="s">
        <v>378</v>
      </c>
      <c r="B2" s="75" t="s">
        <v>78</v>
      </c>
      <c r="C2" s="75" t="s">
        <v>79</v>
      </c>
    </row>
    <row r="3" spans="1:3" ht="13.5" customHeight="1">
      <c r="A3" s="584" t="s">
        <v>94</v>
      </c>
      <c r="B3" s="764">
        <v>290</v>
      </c>
      <c r="C3" s="585">
        <f aca="true" t="shared" si="0" ref="C3:C8">B3/B$8</f>
        <v>0.677570093457944</v>
      </c>
    </row>
    <row r="4" spans="1:3" ht="13.5" customHeight="1">
      <c r="A4" s="586" t="s">
        <v>95</v>
      </c>
      <c r="B4" s="765">
        <v>42</v>
      </c>
      <c r="C4" s="587">
        <f t="shared" si="0"/>
        <v>0.09813084112149532</v>
      </c>
    </row>
    <row r="5" spans="1:3" ht="13.5" customHeight="1">
      <c r="A5" s="586" t="s">
        <v>96</v>
      </c>
      <c r="B5" s="765">
        <v>46</v>
      </c>
      <c r="C5" s="587">
        <f t="shared" si="0"/>
        <v>0.10747663551401869</v>
      </c>
    </row>
    <row r="6" spans="1:3" ht="13.5" customHeight="1">
      <c r="A6" s="586" t="s">
        <v>97</v>
      </c>
      <c r="B6" s="765">
        <v>32</v>
      </c>
      <c r="C6" s="587">
        <f t="shared" si="0"/>
        <v>0.07476635514018691</v>
      </c>
    </row>
    <row r="7" spans="1:3" ht="13.5" customHeight="1">
      <c r="A7" s="588" t="s">
        <v>98</v>
      </c>
      <c r="B7" s="766">
        <v>18</v>
      </c>
      <c r="C7" s="589">
        <f t="shared" si="0"/>
        <v>0.04205607476635514</v>
      </c>
    </row>
    <row r="8" spans="1:3" ht="13.5" customHeight="1">
      <c r="A8" s="77" t="s">
        <v>38</v>
      </c>
      <c r="B8" s="767">
        <f>SUM(B3:B7)</f>
        <v>428</v>
      </c>
      <c r="C8" s="78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（居住者・事業者）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3.25390625" style="80" customWidth="1"/>
    <col min="2" max="16384" width="9.00390625" style="80" customWidth="1"/>
  </cols>
  <sheetData>
    <row r="1" spans="1:2" ht="13.5" customHeight="1">
      <c r="A1" s="559" t="s">
        <v>437</v>
      </c>
      <c r="B1" s="1034" t="s">
        <v>551</v>
      </c>
    </row>
    <row r="2" spans="1:3" ht="13.5" customHeight="1">
      <c r="A2" s="79" t="s">
        <v>99</v>
      </c>
      <c r="B2" s="79" t="s">
        <v>78</v>
      </c>
      <c r="C2" s="79" t="s">
        <v>79</v>
      </c>
    </row>
    <row r="3" spans="1:3" ht="13.5" customHeight="1">
      <c r="A3" s="81" t="s">
        <v>100</v>
      </c>
      <c r="B3" s="768">
        <v>84</v>
      </c>
      <c r="C3" s="769">
        <f aca="true" t="shared" si="0" ref="C3:C10">B3/B$10</f>
        <v>0.19626168224299065</v>
      </c>
    </row>
    <row r="4" spans="1:3" ht="13.5" customHeight="1">
      <c r="A4" s="82" t="s">
        <v>101</v>
      </c>
      <c r="B4" s="770">
        <v>101</v>
      </c>
      <c r="C4" s="771">
        <f t="shared" si="0"/>
        <v>0.23598130841121495</v>
      </c>
    </row>
    <row r="5" spans="1:3" ht="13.5" customHeight="1">
      <c r="A5" s="82" t="s">
        <v>102</v>
      </c>
      <c r="B5" s="770">
        <v>74</v>
      </c>
      <c r="C5" s="771">
        <f t="shared" si="0"/>
        <v>0.17289719626168223</v>
      </c>
    </row>
    <row r="6" spans="1:3" ht="13.5" customHeight="1">
      <c r="A6" s="82" t="s">
        <v>103</v>
      </c>
      <c r="B6" s="770">
        <v>89</v>
      </c>
      <c r="C6" s="771">
        <f t="shared" si="0"/>
        <v>0.20794392523364486</v>
      </c>
    </row>
    <row r="7" spans="1:3" ht="13.5" customHeight="1">
      <c r="A7" s="82" t="s">
        <v>104</v>
      </c>
      <c r="B7" s="770">
        <v>56</v>
      </c>
      <c r="C7" s="771">
        <f t="shared" si="0"/>
        <v>0.1308411214953271</v>
      </c>
    </row>
    <row r="8" spans="1:3" ht="13.5" customHeight="1">
      <c r="A8" s="82" t="s">
        <v>105</v>
      </c>
      <c r="B8" s="770">
        <v>14</v>
      </c>
      <c r="C8" s="771">
        <f t="shared" si="0"/>
        <v>0.03271028037383177</v>
      </c>
    </row>
    <row r="9" spans="1:3" ht="13.5" customHeight="1">
      <c r="A9" s="83" t="s">
        <v>106</v>
      </c>
      <c r="B9" s="772">
        <v>10</v>
      </c>
      <c r="C9" s="773">
        <f t="shared" si="0"/>
        <v>0.02336448598130841</v>
      </c>
    </row>
    <row r="10" spans="1:3" ht="13.5" customHeight="1">
      <c r="A10" s="84" t="s">
        <v>38</v>
      </c>
      <c r="B10" s="774">
        <f>SUM(B3:B9)</f>
        <v>428</v>
      </c>
      <c r="C10" s="775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（居住者・事業者）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17.375" style="96" bestFit="1" customWidth="1"/>
    <col min="2" max="4" width="9.00390625" style="96" customWidth="1"/>
    <col min="5" max="5" width="17.375" style="96" bestFit="1" customWidth="1"/>
    <col min="6" max="13" width="5.875" style="96" customWidth="1"/>
    <col min="14" max="14" width="10.125" style="96" bestFit="1" customWidth="1"/>
    <col min="15" max="15" width="7.00390625" style="96" bestFit="1" customWidth="1"/>
    <col min="16" max="17" width="7.00390625" style="96" customWidth="1"/>
    <col min="18" max="18" width="9.625" style="96" bestFit="1" customWidth="1"/>
    <col min="19" max="16384" width="9.00390625" style="96" customWidth="1"/>
  </cols>
  <sheetData>
    <row r="1" spans="1:2" ht="13.5" customHeight="1">
      <c r="A1" s="559" t="s">
        <v>552</v>
      </c>
      <c r="B1" s="559" t="s">
        <v>553</v>
      </c>
    </row>
    <row r="2" spans="1:3" ht="13.5" customHeight="1">
      <c r="A2" s="97" t="s">
        <v>455</v>
      </c>
      <c r="B2" s="98" t="s">
        <v>78</v>
      </c>
      <c r="C2" s="97" t="s">
        <v>120</v>
      </c>
    </row>
    <row r="3" spans="1:3" ht="13.5" customHeight="1">
      <c r="A3" s="115" t="s">
        <v>108</v>
      </c>
      <c r="B3" s="116">
        <v>511</v>
      </c>
      <c r="C3" s="105">
        <f>B3/B$14</f>
        <v>0.1891891891891892</v>
      </c>
    </row>
    <row r="4" spans="1:3" ht="13.5" customHeight="1">
      <c r="A4" s="117" t="s">
        <v>109</v>
      </c>
      <c r="B4" s="118">
        <v>580</v>
      </c>
      <c r="C4" s="108">
        <f>B4/B$14</f>
        <v>0.2147352832284339</v>
      </c>
    </row>
    <row r="5" spans="1:3" ht="13.5" customHeight="1">
      <c r="A5" s="117" t="s">
        <v>110</v>
      </c>
      <c r="B5" s="118">
        <v>1285</v>
      </c>
      <c r="C5" s="108">
        <f aca="true" t="shared" si="0" ref="C5:C12">B5/B$14</f>
        <v>0.4757497223250648</v>
      </c>
    </row>
    <row r="6" spans="1:3" ht="13.5" customHeight="1">
      <c r="A6" s="117" t="s">
        <v>111</v>
      </c>
      <c r="B6" s="118">
        <v>1527</v>
      </c>
      <c r="C6" s="108">
        <f t="shared" si="0"/>
        <v>0.5653461680858941</v>
      </c>
    </row>
    <row r="7" spans="1:3" ht="13.5" customHeight="1">
      <c r="A7" s="117" t="s">
        <v>112</v>
      </c>
      <c r="B7" s="118">
        <v>360</v>
      </c>
      <c r="C7" s="108">
        <f t="shared" si="0"/>
        <v>0.13328396890040725</v>
      </c>
    </row>
    <row r="8" spans="1:3" ht="13.5" customHeight="1">
      <c r="A8" s="117" t="s">
        <v>113</v>
      </c>
      <c r="B8" s="118">
        <v>606</v>
      </c>
      <c r="C8" s="108">
        <f t="shared" si="0"/>
        <v>0.22436134764901888</v>
      </c>
    </row>
    <row r="9" spans="1:3" ht="13.5" customHeight="1">
      <c r="A9" s="117" t="s">
        <v>114</v>
      </c>
      <c r="B9" s="118">
        <v>286</v>
      </c>
      <c r="C9" s="108">
        <f t="shared" si="0"/>
        <v>0.10588670862643465</v>
      </c>
    </row>
    <row r="10" spans="1:3" ht="13.5" customHeight="1">
      <c r="A10" s="117" t="s">
        <v>115</v>
      </c>
      <c r="B10" s="118">
        <v>354</v>
      </c>
      <c r="C10" s="108">
        <f t="shared" si="0"/>
        <v>0.13106256941873382</v>
      </c>
    </row>
    <row r="11" spans="1:3" ht="13.5" customHeight="1">
      <c r="A11" s="117" t="s">
        <v>116</v>
      </c>
      <c r="B11" s="118">
        <v>158</v>
      </c>
      <c r="C11" s="108">
        <f t="shared" si="0"/>
        <v>0.058496853017400964</v>
      </c>
    </row>
    <row r="12" spans="1:3" ht="13.5" customHeight="1">
      <c r="A12" s="117" t="s">
        <v>117</v>
      </c>
      <c r="B12" s="118">
        <v>446</v>
      </c>
      <c r="C12" s="108">
        <f t="shared" si="0"/>
        <v>0.16512402813772678</v>
      </c>
    </row>
    <row r="13" spans="1:3" ht="13.5" customHeight="1" thickBot="1">
      <c r="A13" s="119" t="s">
        <v>118</v>
      </c>
      <c r="B13" s="110">
        <v>155</v>
      </c>
      <c r="C13" s="111">
        <f>B13/B$14</f>
        <v>0.05738615327656423</v>
      </c>
    </row>
    <row r="14" spans="1:3" ht="13.5" customHeight="1" thickTop="1">
      <c r="A14" s="120" t="s">
        <v>119</v>
      </c>
      <c r="B14" s="121">
        <v>2701</v>
      </c>
      <c r="C14" s="122" t="s">
        <v>121</v>
      </c>
    </row>
  </sheetData>
  <printOptions/>
  <pageMargins left="0.75" right="0.75" top="1" bottom="1" header="0.512" footer="0.512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5.375" style="86" customWidth="1"/>
    <col min="2" max="16384" width="9.00390625" style="86" customWidth="1"/>
  </cols>
  <sheetData>
    <row r="1" spans="1:2" ht="13.5" customHeight="1">
      <c r="A1" s="559" t="s">
        <v>437</v>
      </c>
      <c r="B1" s="1035" t="s">
        <v>555</v>
      </c>
    </row>
    <row r="2" spans="1:3" ht="13.5" customHeight="1">
      <c r="A2" s="85" t="s">
        <v>379</v>
      </c>
      <c r="B2" s="85" t="s">
        <v>78</v>
      </c>
      <c r="C2" s="85" t="s">
        <v>107</v>
      </c>
    </row>
    <row r="3" spans="1:3" ht="13.5" customHeight="1">
      <c r="A3" s="87" t="s">
        <v>570</v>
      </c>
      <c r="B3" s="776">
        <v>160</v>
      </c>
      <c r="C3" s="88">
        <f aca="true" t="shared" si="0" ref="C3:C12">B3/B$12</f>
        <v>0.06719865602687947</v>
      </c>
    </row>
    <row r="4" spans="1:3" ht="13.5" customHeight="1">
      <c r="A4" s="89" t="s">
        <v>571</v>
      </c>
      <c r="B4" s="777">
        <v>278</v>
      </c>
      <c r="C4" s="90">
        <f t="shared" si="0"/>
        <v>0.11675766484670307</v>
      </c>
    </row>
    <row r="5" spans="1:3" ht="13.5" customHeight="1">
      <c r="A5" s="89" t="s">
        <v>572</v>
      </c>
      <c r="B5" s="777">
        <v>1400</v>
      </c>
      <c r="C5" s="90">
        <f t="shared" si="0"/>
        <v>0.5879882402351952</v>
      </c>
    </row>
    <row r="6" spans="1:3" ht="13.5" customHeight="1">
      <c r="A6" s="89" t="s">
        <v>573</v>
      </c>
      <c r="B6" s="777">
        <v>43</v>
      </c>
      <c r="C6" s="90">
        <f t="shared" si="0"/>
        <v>0.018059638807223857</v>
      </c>
    </row>
    <row r="7" spans="1:3" ht="13.5" customHeight="1">
      <c r="A7" s="89" t="s">
        <v>574</v>
      </c>
      <c r="B7" s="777">
        <v>19</v>
      </c>
      <c r="C7" s="90">
        <f t="shared" si="0"/>
        <v>0.007979840403191937</v>
      </c>
    </row>
    <row r="8" spans="1:3" ht="13.5" customHeight="1">
      <c r="A8" s="89" t="s">
        <v>575</v>
      </c>
      <c r="B8" s="777">
        <v>20</v>
      </c>
      <c r="C8" s="90">
        <f t="shared" si="0"/>
        <v>0.008399832003359933</v>
      </c>
    </row>
    <row r="9" spans="1:3" ht="13.5" customHeight="1">
      <c r="A9" s="89" t="s">
        <v>64</v>
      </c>
      <c r="B9" s="777">
        <v>221</v>
      </c>
      <c r="C9" s="90">
        <f t="shared" si="0"/>
        <v>0.09281814363712726</v>
      </c>
    </row>
    <row r="10" spans="1:3" ht="13.5" customHeight="1">
      <c r="A10" s="89" t="s">
        <v>6</v>
      </c>
      <c r="B10" s="777">
        <v>42</v>
      </c>
      <c r="C10" s="90">
        <f t="shared" si="0"/>
        <v>0.01763964720705586</v>
      </c>
    </row>
    <row r="11" spans="1:3" ht="13.5" customHeight="1">
      <c r="A11" s="91" t="s">
        <v>88</v>
      </c>
      <c r="B11" s="778">
        <v>198</v>
      </c>
      <c r="C11" s="92">
        <f t="shared" si="0"/>
        <v>0.08315833683326333</v>
      </c>
    </row>
    <row r="12" spans="1:3" ht="13.5" customHeight="1">
      <c r="A12" s="93" t="s">
        <v>38</v>
      </c>
      <c r="B12" s="164">
        <f>SUM(B3:B11)</f>
        <v>2381</v>
      </c>
      <c r="C12" s="94">
        <f t="shared" si="0"/>
        <v>1</v>
      </c>
    </row>
    <row r="13" ht="13.5" customHeight="1">
      <c r="A13" s="95"/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（居住者・事業者）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" sqref="A1"/>
    </sheetView>
  </sheetViews>
  <sheetFormatPr defaultColWidth="9.00390625" defaultRowHeight="13.5"/>
  <cols>
    <col min="1" max="1" width="26.375" style="96" customWidth="1"/>
    <col min="2" max="3" width="7.125" style="96" customWidth="1"/>
    <col min="4" max="4" width="9.00390625" style="96" customWidth="1"/>
    <col min="5" max="16384" width="6.875" style="96" customWidth="1"/>
  </cols>
  <sheetData>
    <row r="1" spans="1:2" ht="13.5" customHeight="1">
      <c r="A1" s="559" t="s">
        <v>437</v>
      </c>
      <c r="B1" s="96" t="s">
        <v>553</v>
      </c>
    </row>
    <row r="2" spans="1:3" ht="13.5" customHeight="1">
      <c r="A2" s="97" t="s">
        <v>128</v>
      </c>
      <c r="B2" s="97" t="s">
        <v>78</v>
      </c>
      <c r="C2" s="165" t="s">
        <v>132</v>
      </c>
    </row>
    <row r="3" spans="1:3" ht="15" customHeight="1">
      <c r="A3" s="166" t="s">
        <v>133</v>
      </c>
      <c r="B3" s="167">
        <v>991</v>
      </c>
      <c r="C3" s="168">
        <f aca="true" t="shared" si="0" ref="C3:C13">B3/B$14</f>
        <v>0.3219623131903834</v>
      </c>
    </row>
    <row r="4" spans="1:3" ht="15" customHeight="1">
      <c r="A4" s="169" t="s">
        <v>134</v>
      </c>
      <c r="B4" s="170">
        <v>1381</v>
      </c>
      <c r="C4" s="171">
        <f t="shared" si="0"/>
        <v>0.44866796621182586</v>
      </c>
    </row>
    <row r="5" spans="1:3" ht="15" customHeight="1">
      <c r="A5" s="169" t="s">
        <v>135</v>
      </c>
      <c r="B5" s="170">
        <v>831</v>
      </c>
      <c r="C5" s="171">
        <f t="shared" si="0"/>
        <v>0.2699805068226121</v>
      </c>
    </row>
    <row r="6" spans="1:3" ht="15" customHeight="1">
      <c r="A6" s="166" t="s">
        <v>136</v>
      </c>
      <c r="B6" s="167">
        <v>1265</v>
      </c>
      <c r="C6" s="168">
        <f t="shared" si="0"/>
        <v>0.4109811565951917</v>
      </c>
    </row>
    <row r="7" spans="1:3" ht="15" customHeight="1">
      <c r="A7" s="169" t="s">
        <v>137</v>
      </c>
      <c r="B7" s="170">
        <v>703</v>
      </c>
      <c r="C7" s="171">
        <f t="shared" si="0"/>
        <v>0.22839506172839505</v>
      </c>
    </row>
    <row r="8" spans="1:3" ht="15" customHeight="1">
      <c r="A8" s="169" t="s">
        <v>461</v>
      </c>
      <c r="B8" s="170">
        <v>592</v>
      </c>
      <c r="C8" s="171">
        <f t="shared" si="0"/>
        <v>0.19233268356075373</v>
      </c>
    </row>
    <row r="9" spans="1:3" ht="15" customHeight="1">
      <c r="A9" s="779" t="s">
        <v>460</v>
      </c>
      <c r="B9" s="170">
        <v>563</v>
      </c>
      <c r="C9" s="171">
        <f t="shared" si="0"/>
        <v>0.18291098115659518</v>
      </c>
    </row>
    <row r="10" spans="1:3" ht="15" customHeight="1">
      <c r="A10" s="169" t="s">
        <v>456</v>
      </c>
      <c r="B10" s="170">
        <v>323</v>
      </c>
      <c r="C10" s="171">
        <f t="shared" si="0"/>
        <v>0.10493827160493827</v>
      </c>
    </row>
    <row r="11" spans="1:3" ht="15" customHeight="1">
      <c r="A11" s="166" t="s">
        <v>457</v>
      </c>
      <c r="B11" s="167">
        <v>147</v>
      </c>
      <c r="C11" s="168">
        <f t="shared" si="0"/>
        <v>0.04775828460038986</v>
      </c>
    </row>
    <row r="12" spans="1:3" ht="15" customHeight="1">
      <c r="A12" s="169" t="s">
        <v>458</v>
      </c>
      <c r="B12" s="170">
        <v>360</v>
      </c>
      <c r="C12" s="171">
        <f t="shared" si="0"/>
        <v>0.11695906432748537</v>
      </c>
    </row>
    <row r="13" spans="1:3" ht="15" customHeight="1" thickBot="1">
      <c r="A13" s="172" t="s">
        <v>459</v>
      </c>
      <c r="B13" s="173">
        <v>1141</v>
      </c>
      <c r="C13" s="174">
        <f t="shared" si="0"/>
        <v>0.37069525666016895</v>
      </c>
    </row>
    <row r="14" spans="1:3" ht="15" customHeight="1" thickTop="1">
      <c r="A14" s="175" t="s">
        <v>129</v>
      </c>
      <c r="B14" s="176">
        <v>3078</v>
      </c>
      <c r="C14" s="177" t="s">
        <v>130</v>
      </c>
    </row>
    <row r="15" ht="15.75" customHeight="1"/>
    <row r="16" ht="13.5" customHeight="1">
      <c r="A16" s="559" t="s">
        <v>438</v>
      </c>
    </row>
    <row r="17" ht="13.5" customHeight="1">
      <c r="A17" s="559" t="s">
        <v>553</v>
      </c>
    </row>
    <row r="18" spans="1:3" ht="13.5" customHeight="1">
      <c r="A18" s="97" t="s">
        <v>128</v>
      </c>
      <c r="B18" s="97" t="s">
        <v>78</v>
      </c>
      <c r="C18" s="165" t="s">
        <v>79</v>
      </c>
    </row>
    <row r="19" spans="1:3" ht="13.5" customHeight="1">
      <c r="A19" s="166" t="s">
        <v>133</v>
      </c>
      <c r="B19" s="649">
        <v>160</v>
      </c>
      <c r="C19" s="787">
        <f>B19/B$30</f>
        <v>0.29850746268656714</v>
      </c>
    </row>
    <row r="20" spans="1:3" ht="13.5" customHeight="1">
      <c r="A20" s="169" t="s">
        <v>134</v>
      </c>
      <c r="B20" s="651">
        <v>261</v>
      </c>
      <c r="C20" s="108">
        <f aca="true" t="shared" si="1" ref="C20:C29">B20/B$30</f>
        <v>0.4869402985074627</v>
      </c>
    </row>
    <row r="21" spans="1:3" ht="13.5" customHeight="1">
      <c r="A21" s="169" t="s">
        <v>135</v>
      </c>
      <c r="B21" s="651">
        <v>242</v>
      </c>
      <c r="C21" s="108">
        <f t="shared" si="1"/>
        <v>0.45149253731343286</v>
      </c>
    </row>
    <row r="22" spans="1:3" ht="13.5" customHeight="1">
      <c r="A22" s="166" t="s">
        <v>136</v>
      </c>
      <c r="B22" s="651">
        <v>222</v>
      </c>
      <c r="C22" s="108">
        <f t="shared" si="1"/>
        <v>0.4141791044776119</v>
      </c>
    </row>
    <row r="23" spans="1:3" ht="13.5" customHeight="1">
      <c r="A23" s="169" t="s">
        <v>137</v>
      </c>
      <c r="B23" s="651">
        <v>173</v>
      </c>
      <c r="C23" s="108">
        <f t="shared" si="1"/>
        <v>0.32276119402985076</v>
      </c>
    </row>
    <row r="24" spans="1:3" ht="13.5" customHeight="1">
      <c r="A24" s="169" t="s">
        <v>461</v>
      </c>
      <c r="B24" s="651">
        <v>117</v>
      </c>
      <c r="C24" s="108">
        <f t="shared" si="1"/>
        <v>0.21828358208955223</v>
      </c>
    </row>
    <row r="25" spans="1:3" ht="13.5" customHeight="1">
      <c r="A25" s="779" t="s">
        <v>460</v>
      </c>
      <c r="B25" s="651">
        <v>97</v>
      </c>
      <c r="C25" s="108">
        <f t="shared" si="1"/>
        <v>0.18097014925373134</v>
      </c>
    </row>
    <row r="26" spans="1:3" ht="13.5" customHeight="1">
      <c r="A26" s="169" t="s">
        <v>456</v>
      </c>
      <c r="B26" s="651">
        <v>69</v>
      </c>
      <c r="C26" s="108">
        <f t="shared" si="1"/>
        <v>0.1287313432835821</v>
      </c>
    </row>
    <row r="27" spans="1:3" ht="13.5" customHeight="1">
      <c r="A27" s="166" t="s">
        <v>457</v>
      </c>
      <c r="B27" s="651">
        <v>36</v>
      </c>
      <c r="C27" s="108">
        <f t="shared" si="1"/>
        <v>0.06716417910447761</v>
      </c>
    </row>
    <row r="28" spans="1:3" ht="13.5" customHeight="1">
      <c r="A28" s="169" t="s">
        <v>458</v>
      </c>
      <c r="B28" s="651">
        <v>11</v>
      </c>
      <c r="C28" s="108">
        <f t="shared" si="1"/>
        <v>0.020522388059701493</v>
      </c>
    </row>
    <row r="29" spans="1:3" ht="13.5" customHeight="1" thickBot="1">
      <c r="A29" s="172" t="s">
        <v>459</v>
      </c>
      <c r="B29" s="790">
        <v>107</v>
      </c>
      <c r="C29" s="789">
        <f t="shared" si="1"/>
        <v>0.19962686567164178</v>
      </c>
    </row>
    <row r="30" spans="1:3" ht="13.5" customHeight="1" thickTop="1">
      <c r="A30" s="175" t="s">
        <v>129</v>
      </c>
      <c r="B30" s="791">
        <v>536</v>
      </c>
      <c r="C30" s="142" t="s">
        <v>320</v>
      </c>
    </row>
    <row r="31" ht="13.5" customHeight="1"/>
    <row r="32" spans="1:2" ht="13.5" customHeight="1">
      <c r="A32" s="559" t="s">
        <v>439</v>
      </c>
      <c r="B32" s="96" t="s">
        <v>553</v>
      </c>
    </row>
    <row r="33" spans="1:3" ht="13.5" customHeight="1">
      <c r="A33" s="97" t="s">
        <v>128</v>
      </c>
      <c r="B33" s="97" t="s">
        <v>78</v>
      </c>
      <c r="C33" s="165" t="s">
        <v>79</v>
      </c>
    </row>
    <row r="34" spans="1:3" ht="13.5" customHeight="1">
      <c r="A34" s="786" t="s">
        <v>133</v>
      </c>
      <c r="B34" s="649">
        <f aca="true" t="shared" si="2" ref="B34:B45">SUM(B19,B3)</f>
        <v>1151</v>
      </c>
      <c r="C34" s="787">
        <f>B34/B$45</f>
        <v>0.3184836745987825</v>
      </c>
    </row>
    <row r="35" spans="1:3" ht="13.5" customHeight="1">
      <c r="A35" s="169" t="s">
        <v>134</v>
      </c>
      <c r="B35" s="651">
        <f t="shared" si="2"/>
        <v>1642</v>
      </c>
      <c r="C35" s="108">
        <f aca="true" t="shared" si="3" ref="C35:C44">B35/B$45</f>
        <v>0.454344216934145</v>
      </c>
    </row>
    <row r="36" spans="1:3" ht="13.5" customHeight="1">
      <c r="A36" s="169" t="s">
        <v>135</v>
      </c>
      <c r="B36" s="651">
        <f t="shared" si="2"/>
        <v>1073</v>
      </c>
      <c r="C36" s="108">
        <f t="shared" si="3"/>
        <v>0.29690094078583285</v>
      </c>
    </row>
    <row r="37" spans="1:3" ht="13.5" customHeight="1">
      <c r="A37" s="169" t="s">
        <v>136</v>
      </c>
      <c r="B37" s="651">
        <f t="shared" si="2"/>
        <v>1487</v>
      </c>
      <c r="C37" s="108">
        <f t="shared" si="3"/>
        <v>0.4114554510237963</v>
      </c>
    </row>
    <row r="38" spans="1:3" ht="13.5" customHeight="1">
      <c r="A38" s="169" t="s">
        <v>137</v>
      </c>
      <c r="B38" s="651">
        <f t="shared" si="2"/>
        <v>876</v>
      </c>
      <c r="C38" s="108">
        <f t="shared" si="3"/>
        <v>0.2423907028223575</v>
      </c>
    </row>
    <row r="39" spans="1:3" ht="13.5" customHeight="1">
      <c r="A39" s="169" t="s">
        <v>461</v>
      </c>
      <c r="B39" s="651">
        <f t="shared" si="2"/>
        <v>709</v>
      </c>
      <c r="C39" s="108">
        <f t="shared" si="3"/>
        <v>0.1961815163254012</v>
      </c>
    </row>
    <row r="40" spans="1:3" ht="13.5" customHeight="1">
      <c r="A40" s="779" t="s">
        <v>460</v>
      </c>
      <c r="B40" s="651">
        <f t="shared" si="2"/>
        <v>660</v>
      </c>
      <c r="C40" s="108">
        <f t="shared" si="3"/>
        <v>0.18262313226342003</v>
      </c>
    </row>
    <row r="41" spans="1:3" ht="13.5" customHeight="1">
      <c r="A41" s="169" t="s">
        <v>456</v>
      </c>
      <c r="B41" s="651">
        <f t="shared" si="2"/>
        <v>392</v>
      </c>
      <c r="C41" s="108">
        <f t="shared" si="3"/>
        <v>0.10846707249584947</v>
      </c>
    </row>
    <row r="42" spans="1:3" ht="13.5" customHeight="1">
      <c r="A42" s="169" t="s">
        <v>457</v>
      </c>
      <c r="B42" s="651">
        <f t="shared" si="2"/>
        <v>183</v>
      </c>
      <c r="C42" s="108">
        <f t="shared" si="3"/>
        <v>0.05063641394576646</v>
      </c>
    </row>
    <row r="43" spans="1:3" ht="13.5" customHeight="1">
      <c r="A43" s="169" t="s">
        <v>458</v>
      </c>
      <c r="B43" s="651">
        <f t="shared" si="2"/>
        <v>371</v>
      </c>
      <c r="C43" s="108">
        <f t="shared" si="3"/>
        <v>0.10265633646928611</v>
      </c>
    </row>
    <row r="44" spans="1:3" ht="13.5" customHeight="1" thickBot="1">
      <c r="A44" s="788" t="s">
        <v>459</v>
      </c>
      <c r="B44" s="743">
        <f t="shared" si="2"/>
        <v>1248</v>
      </c>
      <c r="C44" s="789">
        <f t="shared" si="3"/>
        <v>0.34532374100719426</v>
      </c>
    </row>
    <row r="45" spans="1:3" ht="13.5" customHeight="1" thickTop="1">
      <c r="A45" s="175" t="s">
        <v>129</v>
      </c>
      <c r="B45" s="792">
        <f t="shared" si="2"/>
        <v>3614</v>
      </c>
      <c r="C45" s="142" t="s">
        <v>320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00390625" defaultRowHeight="13.5" customHeight="1"/>
  <cols>
    <col min="1" max="16384" width="9.00390625" style="559" customWidth="1"/>
  </cols>
  <sheetData>
    <row r="1" spans="1:3" ht="13.5" customHeight="1">
      <c r="A1" s="559" t="s">
        <v>437</v>
      </c>
      <c r="C1" s="559" t="s">
        <v>538</v>
      </c>
    </row>
    <row r="2" spans="1:3" ht="13.5" customHeight="1">
      <c r="A2" s="579" t="s">
        <v>413</v>
      </c>
      <c r="B2" s="592" t="s">
        <v>9</v>
      </c>
      <c r="C2" s="583" t="s">
        <v>162</v>
      </c>
    </row>
    <row r="3" spans="1:3" ht="13.5" customHeight="1">
      <c r="A3" s="593" t="s">
        <v>414</v>
      </c>
      <c r="B3" s="594">
        <v>6757</v>
      </c>
      <c r="C3" s="567">
        <f>B3/B$5</f>
        <v>0.2828735295348935</v>
      </c>
    </row>
    <row r="4" spans="1:3" ht="13.5" customHeight="1">
      <c r="A4" s="595" t="s">
        <v>426</v>
      </c>
      <c r="B4" s="596">
        <v>17130</v>
      </c>
      <c r="C4" s="571">
        <f>B4/B$5</f>
        <v>0.7171264704651066</v>
      </c>
    </row>
    <row r="5" spans="1:3" ht="13.5" customHeight="1">
      <c r="A5" s="597" t="s">
        <v>10</v>
      </c>
      <c r="B5" s="598">
        <f>SUM(B3:B4)</f>
        <v>23887</v>
      </c>
      <c r="C5" s="573">
        <f>B5/B$5</f>
        <v>1</v>
      </c>
    </row>
    <row r="7" ht="13.5" customHeight="1">
      <c r="A7" s="559" t="s">
        <v>438</v>
      </c>
    </row>
    <row r="8" ht="13.5" customHeight="1">
      <c r="A8" s="559" t="s">
        <v>537</v>
      </c>
    </row>
    <row r="9" spans="1:3" ht="13.5" customHeight="1">
      <c r="A9" s="579" t="s">
        <v>413</v>
      </c>
      <c r="B9" s="592" t="s">
        <v>9</v>
      </c>
      <c r="C9" s="583" t="s">
        <v>162</v>
      </c>
    </row>
    <row r="10" spans="1:3" ht="13.5" customHeight="1">
      <c r="A10" s="593" t="s">
        <v>414</v>
      </c>
      <c r="B10" s="566">
        <v>1480</v>
      </c>
      <c r="C10" s="567">
        <f>B10/B$12</f>
        <v>0.1870576339737108</v>
      </c>
    </row>
    <row r="11" spans="1:3" ht="13.5" customHeight="1">
      <c r="A11" s="654" t="s">
        <v>440</v>
      </c>
      <c r="B11" s="570">
        <v>6432</v>
      </c>
      <c r="C11" s="571">
        <f>B11/B$12</f>
        <v>0.8129423660262892</v>
      </c>
    </row>
    <row r="12" spans="1:3" ht="13.5" customHeight="1">
      <c r="A12" s="597" t="s">
        <v>10</v>
      </c>
      <c r="B12" s="652">
        <f>SUM(B10:B11)</f>
        <v>7912</v>
      </c>
      <c r="C12" s="573">
        <f>B12/B$12</f>
        <v>1</v>
      </c>
    </row>
    <row r="14" spans="1:2" ht="13.5" customHeight="1">
      <c r="A14" s="559" t="s">
        <v>439</v>
      </c>
      <c r="B14" s="559" t="s">
        <v>537</v>
      </c>
    </row>
    <row r="15" spans="1:3" ht="13.5" customHeight="1">
      <c r="A15" s="579" t="s">
        <v>413</v>
      </c>
      <c r="B15" s="592" t="s">
        <v>9</v>
      </c>
      <c r="C15" s="583" t="s">
        <v>162</v>
      </c>
    </row>
    <row r="16" spans="1:3" ht="13.5" customHeight="1">
      <c r="A16" s="593" t="s">
        <v>414</v>
      </c>
      <c r="B16" s="649">
        <f>SUM(B3,B10)</f>
        <v>8237</v>
      </c>
      <c r="C16" s="567">
        <f>B16/B$18</f>
        <v>0.2590333029340545</v>
      </c>
    </row>
    <row r="17" spans="1:3" ht="13.5" customHeight="1">
      <c r="A17" s="654" t="s">
        <v>440</v>
      </c>
      <c r="B17" s="653">
        <f>SUM(B4,B11)</f>
        <v>23562</v>
      </c>
      <c r="C17" s="571">
        <f>B17/B$18</f>
        <v>0.7409666970659454</v>
      </c>
    </row>
    <row r="18" spans="1:3" ht="13.5" customHeight="1">
      <c r="A18" s="597" t="s">
        <v>10</v>
      </c>
      <c r="B18" s="652">
        <f>SUM(B16:B17)</f>
        <v>31799</v>
      </c>
      <c r="C18" s="573">
        <f>B18/B$18</f>
        <v>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75390625" style="179" customWidth="1"/>
    <col min="2" max="3" width="9.625" style="179" customWidth="1"/>
    <col min="4" max="16384" width="9.00390625" style="179" customWidth="1"/>
  </cols>
  <sheetData>
    <row r="1" spans="1:3" ht="13.5" customHeight="1">
      <c r="A1" s="559" t="s">
        <v>437</v>
      </c>
      <c r="C1" s="179" t="s">
        <v>543</v>
      </c>
    </row>
    <row r="2" spans="1:3" ht="13.5" customHeight="1">
      <c r="A2" s="178" t="s">
        <v>163</v>
      </c>
      <c r="B2" s="178" t="s">
        <v>78</v>
      </c>
      <c r="C2" s="178" t="s">
        <v>79</v>
      </c>
    </row>
    <row r="3" spans="1:3" ht="13.5" customHeight="1">
      <c r="A3" s="180" t="s">
        <v>164</v>
      </c>
      <c r="B3" s="780">
        <v>324</v>
      </c>
      <c r="C3" s="181">
        <f aca="true" t="shared" si="0" ref="C3:C12">B3/B$12</f>
        <v>0.1004028509451503</v>
      </c>
    </row>
    <row r="4" spans="1:3" ht="13.5" customHeight="1">
      <c r="A4" s="182" t="s">
        <v>165</v>
      </c>
      <c r="B4" s="781">
        <v>655</v>
      </c>
      <c r="C4" s="183">
        <f t="shared" si="0"/>
        <v>0.2029748992872637</v>
      </c>
    </row>
    <row r="5" spans="1:3" ht="13.5" customHeight="1">
      <c r="A5" s="182" t="s">
        <v>166</v>
      </c>
      <c r="B5" s="781">
        <v>446</v>
      </c>
      <c r="C5" s="183">
        <f t="shared" si="0"/>
        <v>0.1382088627207933</v>
      </c>
    </row>
    <row r="6" spans="1:3" ht="13.5" customHeight="1">
      <c r="A6" s="182" t="s">
        <v>167</v>
      </c>
      <c r="B6" s="781">
        <v>857</v>
      </c>
      <c r="C6" s="183">
        <f t="shared" si="0"/>
        <v>0.265571738456771</v>
      </c>
    </row>
    <row r="7" spans="1:3" ht="13.5" customHeight="1">
      <c r="A7" s="182" t="s">
        <v>168</v>
      </c>
      <c r="B7" s="781">
        <v>292</v>
      </c>
      <c r="C7" s="183">
        <f t="shared" si="0"/>
        <v>0.09048651998760458</v>
      </c>
    </row>
    <row r="8" spans="1:3" ht="13.5" customHeight="1">
      <c r="A8" s="182" t="s">
        <v>169</v>
      </c>
      <c r="B8" s="781">
        <v>139</v>
      </c>
      <c r="C8" s="183">
        <f t="shared" si="0"/>
        <v>0.04307406259683917</v>
      </c>
    </row>
    <row r="9" spans="1:3" ht="13.5" customHeight="1">
      <c r="A9" s="182" t="s">
        <v>170</v>
      </c>
      <c r="B9" s="781">
        <v>226</v>
      </c>
      <c r="C9" s="183">
        <f t="shared" si="0"/>
        <v>0.07003408738766656</v>
      </c>
    </row>
    <row r="10" spans="1:3" ht="13.5" customHeight="1">
      <c r="A10" s="182" t="s">
        <v>6</v>
      </c>
      <c r="B10" s="781">
        <v>174</v>
      </c>
      <c r="C10" s="183">
        <f t="shared" si="0"/>
        <v>0.053920049581654785</v>
      </c>
    </row>
    <row r="11" spans="1:3" ht="13.5" customHeight="1">
      <c r="A11" s="184" t="s">
        <v>88</v>
      </c>
      <c r="B11" s="782">
        <v>114</v>
      </c>
      <c r="C11" s="185">
        <f t="shared" si="0"/>
        <v>0.03532692903625659</v>
      </c>
    </row>
    <row r="12" spans="1:3" ht="13.5" customHeight="1">
      <c r="A12" s="186" t="s">
        <v>38</v>
      </c>
      <c r="B12" s="187">
        <f>SUM(B3:B11)</f>
        <v>3227</v>
      </c>
      <c r="C12" s="188">
        <f t="shared" si="0"/>
        <v>1</v>
      </c>
    </row>
    <row r="14" ht="13.5" customHeight="1">
      <c r="A14" s="559" t="s">
        <v>438</v>
      </c>
    </row>
    <row r="15" ht="13.5" customHeight="1">
      <c r="A15" s="559" t="s">
        <v>543</v>
      </c>
    </row>
    <row r="16" spans="1:3" ht="13.5" customHeight="1">
      <c r="A16" s="973" t="s">
        <v>163</v>
      </c>
      <c r="B16" s="973" t="s">
        <v>78</v>
      </c>
      <c r="C16" s="973" t="s">
        <v>79</v>
      </c>
    </row>
    <row r="17" spans="1:3" ht="13.5" customHeight="1">
      <c r="A17" s="967" t="s">
        <v>164</v>
      </c>
      <c r="B17" s="649">
        <v>66</v>
      </c>
      <c r="C17" s="968">
        <f>B17/B$26</f>
        <v>0.05250596658711217</v>
      </c>
    </row>
    <row r="18" spans="1:3" ht="13.5" customHeight="1">
      <c r="A18" s="969" t="s">
        <v>165</v>
      </c>
      <c r="B18" s="651">
        <v>220</v>
      </c>
      <c r="C18" s="970">
        <f aca="true" t="shared" si="1" ref="C18:C26">B18/B$26</f>
        <v>0.17501988862370724</v>
      </c>
    </row>
    <row r="19" spans="1:3" ht="13.5" customHeight="1">
      <c r="A19" s="969" t="s">
        <v>166</v>
      </c>
      <c r="B19" s="651">
        <v>142</v>
      </c>
      <c r="C19" s="970">
        <f t="shared" si="1"/>
        <v>0.11296738265712013</v>
      </c>
    </row>
    <row r="20" spans="1:3" ht="13.5" customHeight="1">
      <c r="A20" s="969" t="s">
        <v>167</v>
      </c>
      <c r="B20" s="651">
        <v>300</v>
      </c>
      <c r="C20" s="970">
        <f t="shared" si="1"/>
        <v>0.2386634844868735</v>
      </c>
    </row>
    <row r="21" spans="1:3" ht="13.5" customHeight="1">
      <c r="A21" s="969" t="s">
        <v>168</v>
      </c>
      <c r="B21" s="651">
        <v>169</v>
      </c>
      <c r="C21" s="970">
        <f t="shared" si="1"/>
        <v>0.13444709626093873</v>
      </c>
    </row>
    <row r="22" spans="1:3" ht="13.5" customHeight="1">
      <c r="A22" s="969" t="s">
        <v>169</v>
      </c>
      <c r="B22" s="651">
        <v>38</v>
      </c>
      <c r="C22" s="970">
        <f t="shared" si="1"/>
        <v>0.030230708035003977</v>
      </c>
    </row>
    <row r="23" spans="1:3" ht="13.5" customHeight="1">
      <c r="A23" s="969" t="s">
        <v>170</v>
      </c>
      <c r="B23" s="651">
        <v>91</v>
      </c>
      <c r="C23" s="970">
        <f t="shared" si="1"/>
        <v>0.07239459029435164</v>
      </c>
    </row>
    <row r="24" spans="1:3" ht="13.5" customHeight="1">
      <c r="A24" s="969" t="s">
        <v>6</v>
      </c>
      <c r="B24" s="651">
        <v>201</v>
      </c>
      <c r="C24" s="970">
        <f t="shared" si="1"/>
        <v>0.15990453460620524</v>
      </c>
    </row>
    <row r="25" spans="1:3" ht="13.5" customHeight="1">
      <c r="A25" s="971" t="s">
        <v>88</v>
      </c>
      <c r="B25" s="653">
        <v>30</v>
      </c>
      <c r="C25" s="972">
        <f t="shared" si="1"/>
        <v>0.02386634844868735</v>
      </c>
    </row>
    <row r="26" spans="1:3" ht="13.5" customHeight="1">
      <c r="A26" s="964" t="s">
        <v>38</v>
      </c>
      <c r="B26" s="965">
        <f>SUM(B17:B25)</f>
        <v>1257</v>
      </c>
      <c r="C26" s="966">
        <f t="shared" si="1"/>
        <v>1</v>
      </c>
    </row>
    <row r="28" spans="1:2" ht="13.5" customHeight="1">
      <c r="A28" s="559" t="s">
        <v>439</v>
      </c>
      <c r="B28" s="559" t="s">
        <v>545</v>
      </c>
    </row>
    <row r="29" spans="1:3" ht="13.5" customHeight="1">
      <c r="A29" s="973" t="s">
        <v>163</v>
      </c>
      <c r="B29" s="973" t="s">
        <v>78</v>
      </c>
      <c r="C29" s="973" t="s">
        <v>79</v>
      </c>
    </row>
    <row r="30" spans="1:3" ht="13.5" customHeight="1">
      <c r="A30" s="967" t="s">
        <v>164</v>
      </c>
      <c r="B30" s="974">
        <f aca="true" t="shared" si="2" ref="B30:B38">SUM(B3,B17)</f>
        <v>390</v>
      </c>
      <c r="C30" s="968">
        <f>B30/B$39</f>
        <v>0.08697591436217662</v>
      </c>
    </row>
    <row r="31" spans="1:3" ht="13.5" customHeight="1">
      <c r="A31" s="969" t="s">
        <v>165</v>
      </c>
      <c r="B31" s="975">
        <f t="shared" si="2"/>
        <v>875</v>
      </c>
      <c r="C31" s="970">
        <f aca="true" t="shared" si="3" ref="C31:C39">B31/B$39</f>
        <v>0.19513826940231935</v>
      </c>
    </row>
    <row r="32" spans="1:3" ht="13.5" customHeight="1">
      <c r="A32" s="969" t="s">
        <v>166</v>
      </c>
      <c r="B32" s="975">
        <f t="shared" si="2"/>
        <v>588</v>
      </c>
      <c r="C32" s="970">
        <f t="shared" si="3"/>
        <v>0.1311329170383586</v>
      </c>
    </row>
    <row r="33" spans="1:3" ht="13.5" customHeight="1">
      <c r="A33" s="969" t="s">
        <v>167</v>
      </c>
      <c r="B33" s="975">
        <f t="shared" si="2"/>
        <v>1157</v>
      </c>
      <c r="C33" s="970">
        <f t="shared" si="3"/>
        <v>0.258028545941124</v>
      </c>
    </row>
    <row r="34" spans="1:3" ht="13.5" customHeight="1">
      <c r="A34" s="969" t="s">
        <v>168</v>
      </c>
      <c r="B34" s="975">
        <f t="shared" si="2"/>
        <v>461</v>
      </c>
      <c r="C34" s="970">
        <f t="shared" si="3"/>
        <v>0.1028099910793934</v>
      </c>
    </row>
    <row r="35" spans="1:3" ht="13.5" customHeight="1">
      <c r="A35" s="969" t="s">
        <v>169</v>
      </c>
      <c r="B35" s="975">
        <f t="shared" si="2"/>
        <v>177</v>
      </c>
      <c r="C35" s="970">
        <f t="shared" si="3"/>
        <v>0.039473684210526314</v>
      </c>
    </row>
    <row r="36" spans="1:3" ht="13.5" customHeight="1">
      <c r="A36" s="969" t="s">
        <v>170</v>
      </c>
      <c r="B36" s="975">
        <f t="shared" si="2"/>
        <v>317</v>
      </c>
      <c r="C36" s="970">
        <f t="shared" si="3"/>
        <v>0.07069580731489741</v>
      </c>
    </row>
    <row r="37" spans="1:3" ht="13.5" customHeight="1">
      <c r="A37" s="969" t="s">
        <v>6</v>
      </c>
      <c r="B37" s="975">
        <f t="shared" si="2"/>
        <v>375</v>
      </c>
      <c r="C37" s="970">
        <f t="shared" si="3"/>
        <v>0.0836306868867083</v>
      </c>
    </row>
    <row r="38" spans="1:3" ht="13.5" customHeight="1">
      <c r="A38" s="971" t="s">
        <v>88</v>
      </c>
      <c r="B38" s="976">
        <f t="shared" si="2"/>
        <v>144</v>
      </c>
      <c r="C38" s="972">
        <f t="shared" si="3"/>
        <v>0.032114183764495985</v>
      </c>
    </row>
    <row r="39" spans="1:3" ht="13.5" customHeight="1">
      <c r="A39" s="964" t="s">
        <v>38</v>
      </c>
      <c r="B39" s="965">
        <f>SUM(B30:B38)</f>
        <v>4484</v>
      </c>
      <c r="C39" s="966">
        <f t="shared" si="3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625" style="591" customWidth="1"/>
    <col min="2" max="16384" width="9.00390625" style="591" customWidth="1"/>
  </cols>
  <sheetData>
    <row r="1" spans="1:3" ht="13.5" customHeight="1">
      <c r="A1" s="559" t="s">
        <v>437</v>
      </c>
      <c r="C1" s="1036" t="s">
        <v>557</v>
      </c>
    </row>
    <row r="2" spans="1:3" ht="13.5" customHeight="1">
      <c r="A2" s="590" t="s">
        <v>171</v>
      </c>
      <c r="B2" s="590" t="s">
        <v>78</v>
      </c>
      <c r="C2" s="590" t="s">
        <v>79</v>
      </c>
    </row>
    <row r="3" spans="1:3" ht="13.5" customHeight="1">
      <c r="A3" s="189" t="s">
        <v>559</v>
      </c>
      <c r="B3" s="783">
        <v>384</v>
      </c>
      <c r="C3" s="190">
        <f aca="true" t="shared" si="0" ref="C3:C11">B3/B$11</f>
        <v>0.12804268089363122</v>
      </c>
    </row>
    <row r="4" spans="1:3" ht="13.5" customHeight="1">
      <c r="A4" s="191" t="s">
        <v>220</v>
      </c>
      <c r="B4" s="1039">
        <v>997</v>
      </c>
      <c r="C4" s="1040">
        <f t="shared" si="0"/>
        <v>0.3324441480493498</v>
      </c>
    </row>
    <row r="5" spans="1:3" ht="13.5" customHeight="1">
      <c r="A5" s="191" t="s">
        <v>221</v>
      </c>
      <c r="B5" s="784">
        <v>525</v>
      </c>
      <c r="C5" s="192">
        <f t="shared" si="0"/>
        <v>0.17505835278426143</v>
      </c>
    </row>
    <row r="6" spans="1:3" ht="13.5" customHeight="1">
      <c r="A6" s="191" t="s">
        <v>222</v>
      </c>
      <c r="B6" s="784">
        <v>415</v>
      </c>
      <c r="C6" s="192">
        <f t="shared" si="0"/>
        <v>0.13837945981994</v>
      </c>
    </row>
    <row r="7" spans="1:3" ht="13.5" customHeight="1">
      <c r="A7" s="191" t="s">
        <v>223</v>
      </c>
      <c r="B7" s="784">
        <v>260</v>
      </c>
      <c r="C7" s="192">
        <f t="shared" si="0"/>
        <v>0.08669556518839613</v>
      </c>
    </row>
    <row r="8" spans="1:3" ht="13.5" customHeight="1">
      <c r="A8" s="191" t="s">
        <v>224</v>
      </c>
      <c r="B8" s="784">
        <v>150</v>
      </c>
      <c r="C8" s="192">
        <f t="shared" si="0"/>
        <v>0.050016672224074694</v>
      </c>
    </row>
    <row r="9" spans="1:3" ht="13.5" customHeight="1">
      <c r="A9" s="191" t="s">
        <v>560</v>
      </c>
      <c r="B9" s="784">
        <v>83</v>
      </c>
      <c r="C9" s="192">
        <f t="shared" si="0"/>
        <v>0.027675891963987995</v>
      </c>
    </row>
    <row r="10" spans="1:3" ht="13.5" customHeight="1">
      <c r="A10" s="193" t="s">
        <v>172</v>
      </c>
      <c r="B10" s="785">
        <v>185</v>
      </c>
      <c r="C10" s="194">
        <f t="shared" si="0"/>
        <v>0.061687229076358784</v>
      </c>
    </row>
    <row r="11" spans="1:3" ht="13.5" customHeight="1">
      <c r="A11" s="195" t="s">
        <v>38</v>
      </c>
      <c r="B11" s="196">
        <f>SUM(B3:B10)</f>
        <v>2999</v>
      </c>
      <c r="C11" s="197">
        <f t="shared" si="0"/>
        <v>1</v>
      </c>
    </row>
    <row r="13" ht="13.5" customHeight="1">
      <c r="A13" s="559" t="s">
        <v>438</v>
      </c>
    </row>
    <row r="14" ht="13.5" customHeight="1">
      <c r="A14" s="559" t="s">
        <v>557</v>
      </c>
    </row>
    <row r="15" spans="1:3" ht="13.5" customHeight="1">
      <c r="A15" s="990" t="s">
        <v>171</v>
      </c>
      <c r="B15" s="990" t="s">
        <v>78</v>
      </c>
      <c r="C15" s="990" t="s">
        <v>79</v>
      </c>
    </row>
    <row r="16" spans="1:3" ht="13.5" customHeight="1">
      <c r="A16" s="981" t="s">
        <v>559</v>
      </c>
      <c r="B16" s="649">
        <v>91</v>
      </c>
      <c r="C16" s="983">
        <f aca="true" t="shared" si="1" ref="C16:C24">B16/B$24</f>
        <v>0.08983218163869694</v>
      </c>
    </row>
    <row r="17" spans="1:3" ht="13.5" customHeight="1">
      <c r="A17" s="984" t="s">
        <v>220</v>
      </c>
      <c r="B17" s="1041">
        <v>292</v>
      </c>
      <c r="C17" s="1042">
        <f t="shared" si="1"/>
        <v>0.2882527147087858</v>
      </c>
    </row>
    <row r="18" spans="1:3" ht="13.5" customHeight="1">
      <c r="A18" s="984" t="s">
        <v>221</v>
      </c>
      <c r="B18" s="651">
        <v>164</v>
      </c>
      <c r="C18" s="986">
        <f t="shared" si="1"/>
        <v>0.16189536031589338</v>
      </c>
    </row>
    <row r="19" spans="1:3" ht="13.5" customHeight="1">
      <c r="A19" s="984" t="s">
        <v>222</v>
      </c>
      <c r="B19" s="651">
        <v>161</v>
      </c>
      <c r="C19" s="986">
        <f t="shared" si="1"/>
        <v>0.15893385982230998</v>
      </c>
    </row>
    <row r="20" spans="1:3" ht="13.5" customHeight="1">
      <c r="A20" s="984" t="s">
        <v>223</v>
      </c>
      <c r="B20" s="651">
        <v>111</v>
      </c>
      <c r="C20" s="986">
        <f t="shared" si="1"/>
        <v>0.10957551826258638</v>
      </c>
    </row>
    <row r="21" spans="1:3" ht="13.5" customHeight="1">
      <c r="A21" s="984" t="s">
        <v>224</v>
      </c>
      <c r="B21" s="651">
        <v>70</v>
      </c>
      <c r="C21" s="986">
        <f t="shared" si="1"/>
        <v>0.06910167818361303</v>
      </c>
    </row>
    <row r="22" spans="1:3" ht="13.5" customHeight="1">
      <c r="A22" s="984" t="s">
        <v>560</v>
      </c>
      <c r="B22" s="651">
        <v>51</v>
      </c>
      <c r="C22" s="986">
        <f t="shared" si="1"/>
        <v>0.050345508390918066</v>
      </c>
    </row>
    <row r="23" spans="1:3" ht="13.5" customHeight="1">
      <c r="A23" s="987" t="s">
        <v>172</v>
      </c>
      <c r="B23" s="653">
        <v>73</v>
      </c>
      <c r="C23" s="989">
        <f t="shared" si="1"/>
        <v>0.07206317867719644</v>
      </c>
    </row>
    <row r="24" spans="1:3" ht="13.5" customHeight="1">
      <c r="A24" s="978" t="s">
        <v>38</v>
      </c>
      <c r="B24" s="977">
        <f>SUM(B16:B23)</f>
        <v>1013</v>
      </c>
      <c r="C24" s="980">
        <f t="shared" si="1"/>
        <v>1</v>
      </c>
    </row>
    <row r="26" spans="1:2" ht="13.5" customHeight="1">
      <c r="A26" s="559" t="s">
        <v>439</v>
      </c>
      <c r="B26" s="1036" t="s">
        <v>557</v>
      </c>
    </row>
    <row r="27" spans="1:3" ht="13.5" customHeight="1">
      <c r="A27" s="990" t="s">
        <v>171</v>
      </c>
      <c r="B27" s="990" t="s">
        <v>78</v>
      </c>
      <c r="C27" s="990" t="s">
        <v>79</v>
      </c>
    </row>
    <row r="28" spans="1:3" ht="13.5" customHeight="1">
      <c r="A28" s="981" t="s">
        <v>559</v>
      </c>
      <c r="B28" s="982">
        <f aca="true" t="shared" si="2" ref="B28:B35">SUM(B3,B16)</f>
        <v>475</v>
      </c>
      <c r="C28" s="983">
        <f aca="true" t="shared" si="3" ref="C28:C36">B28/B$36</f>
        <v>0.11839481555333999</v>
      </c>
    </row>
    <row r="29" spans="1:3" ht="13.5" customHeight="1">
      <c r="A29" s="984" t="s">
        <v>220</v>
      </c>
      <c r="B29" s="1043">
        <f t="shared" si="2"/>
        <v>1289</v>
      </c>
      <c r="C29" s="1042">
        <f t="shared" si="3"/>
        <v>0.3212861415752742</v>
      </c>
    </row>
    <row r="30" spans="1:3" ht="13.5" customHeight="1">
      <c r="A30" s="984" t="s">
        <v>221</v>
      </c>
      <c r="B30" s="985">
        <f t="shared" si="2"/>
        <v>689</v>
      </c>
      <c r="C30" s="986">
        <f t="shared" si="3"/>
        <v>0.17173479561316052</v>
      </c>
    </row>
    <row r="31" spans="1:3" ht="13.5" customHeight="1">
      <c r="A31" s="984" t="s">
        <v>222</v>
      </c>
      <c r="B31" s="985">
        <f t="shared" si="2"/>
        <v>576</v>
      </c>
      <c r="C31" s="986">
        <f t="shared" si="3"/>
        <v>0.14356929212362912</v>
      </c>
    </row>
    <row r="32" spans="1:3" ht="13.5" customHeight="1">
      <c r="A32" s="984" t="s">
        <v>223</v>
      </c>
      <c r="B32" s="985">
        <f t="shared" si="2"/>
        <v>371</v>
      </c>
      <c r="C32" s="986">
        <f t="shared" si="3"/>
        <v>0.09247258225324027</v>
      </c>
    </row>
    <row r="33" spans="1:3" ht="13.5" customHeight="1">
      <c r="A33" s="984" t="s">
        <v>224</v>
      </c>
      <c r="B33" s="985">
        <f t="shared" si="2"/>
        <v>220</v>
      </c>
      <c r="C33" s="986">
        <f t="shared" si="3"/>
        <v>0.054835493519441676</v>
      </c>
    </row>
    <row r="34" spans="1:3" ht="13.5" customHeight="1">
      <c r="A34" s="984" t="s">
        <v>560</v>
      </c>
      <c r="B34" s="985">
        <f t="shared" si="2"/>
        <v>134</v>
      </c>
      <c r="C34" s="986">
        <f t="shared" si="3"/>
        <v>0.03339980059820538</v>
      </c>
    </row>
    <row r="35" spans="1:3" ht="13.5" customHeight="1">
      <c r="A35" s="987" t="s">
        <v>172</v>
      </c>
      <c r="B35" s="988">
        <f t="shared" si="2"/>
        <v>258</v>
      </c>
      <c r="C35" s="989">
        <f t="shared" si="3"/>
        <v>0.06430707876370888</v>
      </c>
    </row>
    <row r="36" spans="1:3" ht="13.5" customHeight="1">
      <c r="A36" s="978" t="s">
        <v>38</v>
      </c>
      <c r="B36" s="979">
        <f>SUM(B28:B35)</f>
        <v>4012</v>
      </c>
      <c r="C36" s="980">
        <f t="shared" si="3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125" style="29" customWidth="1"/>
    <col min="2" max="3" width="9.00390625" style="29" customWidth="1"/>
    <col min="4" max="4" width="28.25390625" style="29" bestFit="1" customWidth="1"/>
    <col min="5" max="5" width="2.875" style="29" customWidth="1"/>
    <col min="6" max="6" width="24.50390625" style="29" customWidth="1"/>
    <col min="7" max="16384" width="9.00390625" style="29" customWidth="1"/>
  </cols>
  <sheetData>
    <row r="1" spans="1:3" ht="13.5" customHeight="1">
      <c r="A1" s="559" t="s">
        <v>437</v>
      </c>
      <c r="C1" s="29" t="s">
        <v>556</v>
      </c>
    </row>
    <row r="2" spans="1:3" ht="13.5" customHeight="1">
      <c r="A2" s="135" t="s">
        <v>225</v>
      </c>
      <c r="B2" s="135" t="s">
        <v>9</v>
      </c>
      <c r="C2" s="135" t="s">
        <v>162</v>
      </c>
    </row>
    <row r="3" spans="1:4" ht="13.5" customHeight="1">
      <c r="A3" s="198" t="s">
        <v>173</v>
      </c>
      <c r="B3" s="199">
        <v>1148</v>
      </c>
      <c r="C3" s="31">
        <f aca="true" t="shared" si="0" ref="C3:C8">B3/B$8</f>
        <v>0.3827942647549183</v>
      </c>
      <c r="D3" s="793"/>
    </row>
    <row r="4" spans="1:4" ht="13.5" customHeight="1">
      <c r="A4" s="39" t="s">
        <v>226</v>
      </c>
      <c r="B4" s="200">
        <v>538</v>
      </c>
      <c r="C4" s="33">
        <f t="shared" si="0"/>
        <v>0.17939313104368124</v>
      </c>
      <c r="D4" s="793"/>
    </row>
    <row r="5" spans="1:4" ht="13.5" customHeight="1">
      <c r="A5" s="39" t="s">
        <v>227</v>
      </c>
      <c r="B5" s="200">
        <v>1026</v>
      </c>
      <c r="C5" s="33">
        <f t="shared" si="0"/>
        <v>0.3421140380126709</v>
      </c>
      <c r="D5" s="793"/>
    </row>
    <row r="6" spans="1:4" ht="13.5" customHeight="1">
      <c r="A6" s="39" t="s">
        <v>228</v>
      </c>
      <c r="B6" s="200">
        <v>186</v>
      </c>
      <c r="C6" s="33">
        <f t="shared" si="0"/>
        <v>0.06202067355785262</v>
      </c>
      <c r="D6" s="793"/>
    </row>
    <row r="7" spans="1:4" ht="13.5" customHeight="1">
      <c r="A7" s="201" t="s">
        <v>229</v>
      </c>
      <c r="B7" s="202">
        <v>101</v>
      </c>
      <c r="C7" s="203">
        <f t="shared" si="0"/>
        <v>0.033677892630876956</v>
      </c>
      <c r="D7" s="793"/>
    </row>
    <row r="8" spans="1:4" ht="13.5" customHeight="1">
      <c r="A8" s="204" t="s">
        <v>10</v>
      </c>
      <c r="B8" s="205">
        <v>2999</v>
      </c>
      <c r="C8" s="37">
        <f t="shared" si="0"/>
        <v>1</v>
      </c>
      <c r="D8" s="793"/>
    </row>
    <row r="9" ht="13.5" customHeight="1">
      <c r="C9" s="206"/>
    </row>
    <row r="10" ht="13.5" customHeight="1">
      <c r="A10" s="559" t="s">
        <v>438</v>
      </c>
    </row>
    <row r="11" ht="13.5" customHeight="1">
      <c r="A11" s="559" t="s">
        <v>558</v>
      </c>
    </row>
    <row r="12" spans="1:3" ht="13.5" customHeight="1">
      <c r="A12" s="135" t="s">
        <v>225</v>
      </c>
      <c r="B12" s="135" t="s">
        <v>9</v>
      </c>
      <c r="C12" s="135" t="s">
        <v>162</v>
      </c>
    </row>
    <row r="13" spans="1:3" ht="13.5" customHeight="1">
      <c r="A13" s="198" t="s">
        <v>173</v>
      </c>
      <c r="B13" s="145">
        <v>659</v>
      </c>
      <c r="C13" s="31">
        <f aca="true" t="shared" si="1" ref="C13:C18">B13/B$18</f>
        <v>0.4560553633217993</v>
      </c>
    </row>
    <row r="14" spans="1:3" ht="13.5" customHeight="1">
      <c r="A14" s="39" t="s">
        <v>226</v>
      </c>
      <c r="B14" s="146">
        <v>218</v>
      </c>
      <c r="C14" s="33">
        <f t="shared" si="1"/>
        <v>0.1508650519031142</v>
      </c>
    </row>
    <row r="15" spans="1:3" ht="13.5" customHeight="1">
      <c r="A15" s="39" t="s">
        <v>227</v>
      </c>
      <c r="B15" s="146">
        <v>251</v>
      </c>
      <c r="C15" s="33">
        <f t="shared" si="1"/>
        <v>0.17370242214532872</v>
      </c>
    </row>
    <row r="16" spans="1:3" ht="13.5" customHeight="1">
      <c r="A16" s="39" t="s">
        <v>228</v>
      </c>
      <c r="B16" s="146">
        <v>86</v>
      </c>
      <c r="C16" s="33">
        <f t="shared" si="1"/>
        <v>0.05951557093425606</v>
      </c>
    </row>
    <row r="17" spans="1:3" ht="13.5" customHeight="1">
      <c r="A17" s="201" t="s">
        <v>229</v>
      </c>
      <c r="B17" s="147">
        <v>231</v>
      </c>
      <c r="C17" s="35">
        <f t="shared" si="1"/>
        <v>0.15986159169550174</v>
      </c>
    </row>
    <row r="18" spans="1:3" ht="13.5" customHeight="1">
      <c r="A18" s="204" t="s">
        <v>10</v>
      </c>
      <c r="B18" s="148">
        <f>SUM(B13:B17)</f>
        <v>1445</v>
      </c>
      <c r="C18" s="37">
        <f t="shared" si="1"/>
        <v>1</v>
      </c>
    </row>
    <row r="20" spans="1:5" ht="13.5" customHeight="1">
      <c r="A20" s="559" t="s">
        <v>439</v>
      </c>
      <c r="E20" s="207"/>
    </row>
    <row r="21" spans="1:3" ht="13.5" customHeight="1">
      <c r="A21" s="28" t="s">
        <v>225</v>
      </c>
      <c r="B21" s="28" t="s">
        <v>230</v>
      </c>
      <c r="C21" s="28" t="s">
        <v>231</v>
      </c>
    </row>
    <row r="22" spans="1:3" ht="13.5" customHeight="1">
      <c r="A22" s="198" t="s">
        <v>173</v>
      </c>
      <c r="B22" s="145">
        <f aca="true" t="shared" si="2" ref="B22:B27">B3+B13</f>
        <v>1807</v>
      </c>
      <c r="C22" s="31">
        <f aca="true" t="shared" si="3" ref="C22:C27">B22/B$27</f>
        <v>0.40661566156615664</v>
      </c>
    </row>
    <row r="23" spans="1:3" ht="13.5" customHeight="1">
      <c r="A23" s="39" t="s">
        <v>232</v>
      </c>
      <c r="B23" s="146">
        <f t="shared" si="2"/>
        <v>756</v>
      </c>
      <c r="C23" s="33">
        <f t="shared" si="3"/>
        <v>0.1701170117011701</v>
      </c>
    </row>
    <row r="24" spans="1:3" ht="13.5" customHeight="1">
      <c r="A24" s="39" t="s">
        <v>233</v>
      </c>
      <c r="B24" s="146">
        <f t="shared" si="2"/>
        <v>1277</v>
      </c>
      <c r="C24" s="33">
        <f t="shared" si="3"/>
        <v>0.28735373537353737</v>
      </c>
    </row>
    <row r="25" spans="1:3" ht="13.5" customHeight="1">
      <c r="A25" s="39" t="s">
        <v>234</v>
      </c>
      <c r="B25" s="146">
        <f t="shared" si="2"/>
        <v>272</v>
      </c>
      <c r="C25" s="33">
        <f t="shared" si="3"/>
        <v>0.0612061206120612</v>
      </c>
    </row>
    <row r="26" spans="1:3" ht="13.5" customHeight="1">
      <c r="A26" s="201" t="s">
        <v>235</v>
      </c>
      <c r="B26" s="147">
        <f t="shared" si="2"/>
        <v>332</v>
      </c>
      <c r="C26" s="35">
        <f t="shared" si="3"/>
        <v>0.0747074707470747</v>
      </c>
    </row>
    <row r="27" spans="1:3" ht="13.5" customHeight="1">
      <c r="A27" s="208" t="s">
        <v>10</v>
      </c>
      <c r="B27" s="209">
        <f t="shared" si="2"/>
        <v>4444</v>
      </c>
      <c r="C27" s="42">
        <f t="shared" si="3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75390625" style="211" customWidth="1"/>
    <col min="2" max="16384" width="9.00390625" style="211" customWidth="1"/>
  </cols>
  <sheetData>
    <row r="1" spans="1:3" ht="13.5" customHeight="1">
      <c r="A1" s="559" t="s">
        <v>437</v>
      </c>
      <c r="C1" s="1037" t="s">
        <v>556</v>
      </c>
    </row>
    <row r="2" spans="1:3" ht="13.5" customHeight="1">
      <c r="A2" s="210" t="s">
        <v>380</v>
      </c>
      <c r="B2" s="210" t="s">
        <v>78</v>
      </c>
      <c r="C2" s="210" t="s">
        <v>79</v>
      </c>
    </row>
    <row r="3" spans="1:3" ht="13.5" customHeight="1">
      <c r="A3" s="212" t="s">
        <v>175</v>
      </c>
      <c r="B3" s="794">
        <v>552</v>
      </c>
      <c r="C3" s="213">
        <f aca="true" t="shared" si="0" ref="C3:C9">B3/B$9</f>
        <v>0.18406135378459487</v>
      </c>
    </row>
    <row r="4" spans="1:3" ht="13.5" customHeight="1">
      <c r="A4" s="214" t="s">
        <v>176</v>
      </c>
      <c r="B4" s="795">
        <v>900</v>
      </c>
      <c r="C4" s="215">
        <f t="shared" si="0"/>
        <v>0.3001000333444481</v>
      </c>
    </row>
    <row r="5" spans="1:3" ht="13.5" customHeight="1">
      <c r="A5" s="214" t="s">
        <v>177</v>
      </c>
      <c r="B5" s="795">
        <v>597</v>
      </c>
      <c r="C5" s="215">
        <f t="shared" si="0"/>
        <v>0.19906635545181728</v>
      </c>
    </row>
    <row r="6" spans="1:3" ht="13.5" customHeight="1">
      <c r="A6" s="214" t="s">
        <v>178</v>
      </c>
      <c r="B6" s="795">
        <v>310</v>
      </c>
      <c r="C6" s="215">
        <f t="shared" si="0"/>
        <v>0.10336778926308769</v>
      </c>
    </row>
    <row r="7" spans="1:3" ht="13.5" customHeight="1">
      <c r="A7" s="214" t="s">
        <v>179</v>
      </c>
      <c r="B7" s="795">
        <v>246</v>
      </c>
      <c r="C7" s="215">
        <f t="shared" si="0"/>
        <v>0.0820273424474825</v>
      </c>
    </row>
    <row r="8" spans="1:3" ht="13.5" customHeight="1">
      <c r="A8" s="214" t="s">
        <v>180</v>
      </c>
      <c r="B8" s="795">
        <v>394</v>
      </c>
      <c r="C8" s="215">
        <f t="shared" si="0"/>
        <v>0.13137712570856952</v>
      </c>
    </row>
    <row r="9" spans="1:3" ht="13.5" customHeight="1">
      <c r="A9" s="216" t="s">
        <v>38</v>
      </c>
      <c r="B9" s="217">
        <f>SUM(B3:B8)</f>
        <v>2999</v>
      </c>
      <c r="C9" s="218">
        <f t="shared" si="0"/>
        <v>1</v>
      </c>
    </row>
    <row r="11" ht="13.5" customHeight="1">
      <c r="A11" s="559" t="s">
        <v>438</v>
      </c>
    </row>
    <row r="12" ht="13.5" customHeight="1">
      <c r="A12" s="559" t="s">
        <v>545</v>
      </c>
    </row>
    <row r="13" spans="1:3" ht="13.5" customHeight="1">
      <c r="A13" s="1003" t="s">
        <v>380</v>
      </c>
      <c r="B13" s="1003" t="s">
        <v>78</v>
      </c>
      <c r="C13" s="1003" t="s">
        <v>79</v>
      </c>
    </row>
    <row r="14" spans="1:3" ht="13.5" customHeight="1">
      <c r="A14" s="994" t="s">
        <v>175</v>
      </c>
      <c r="B14" s="995">
        <v>128</v>
      </c>
      <c r="C14" s="996">
        <f>B14/B$20</f>
        <v>0.10182975338106603</v>
      </c>
    </row>
    <row r="15" spans="1:3" ht="13.5" customHeight="1">
      <c r="A15" s="997" t="s">
        <v>176</v>
      </c>
      <c r="B15" s="998">
        <v>269</v>
      </c>
      <c r="C15" s="999">
        <f aca="true" t="shared" si="1" ref="C15:C20">B15/B$20</f>
        <v>0.21400159108989658</v>
      </c>
    </row>
    <row r="16" spans="1:3" ht="13.5" customHeight="1">
      <c r="A16" s="997" t="s">
        <v>177</v>
      </c>
      <c r="B16" s="998">
        <v>262</v>
      </c>
      <c r="C16" s="999">
        <f t="shared" si="1"/>
        <v>0.20843277645186953</v>
      </c>
    </row>
    <row r="17" spans="1:3" ht="13.5" customHeight="1">
      <c r="A17" s="997" t="s">
        <v>178</v>
      </c>
      <c r="B17" s="998">
        <v>152</v>
      </c>
      <c r="C17" s="999">
        <f t="shared" si="1"/>
        <v>0.12092283214001591</v>
      </c>
    </row>
    <row r="18" spans="1:3" ht="13.5" customHeight="1">
      <c r="A18" s="997" t="s">
        <v>179</v>
      </c>
      <c r="B18" s="998">
        <v>147</v>
      </c>
      <c r="C18" s="999">
        <f t="shared" si="1"/>
        <v>0.11694510739856802</v>
      </c>
    </row>
    <row r="19" spans="1:3" ht="13.5" customHeight="1">
      <c r="A19" s="1000" t="s">
        <v>180</v>
      </c>
      <c r="B19" s="1001">
        <v>299</v>
      </c>
      <c r="C19" s="1002">
        <f t="shared" si="1"/>
        <v>0.23786793953858393</v>
      </c>
    </row>
    <row r="20" spans="1:3" ht="13.5" customHeight="1">
      <c r="A20" s="991" t="s">
        <v>38</v>
      </c>
      <c r="B20" s="992">
        <f>SUM(B14:B19)</f>
        <v>1257</v>
      </c>
      <c r="C20" s="993">
        <f t="shared" si="1"/>
        <v>1</v>
      </c>
    </row>
    <row r="22" ht="13.5" customHeight="1">
      <c r="A22" s="559" t="s">
        <v>439</v>
      </c>
    </row>
    <row r="23" spans="1:3" ht="13.5" customHeight="1">
      <c r="A23" s="1003" t="s">
        <v>380</v>
      </c>
      <c r="B23" s="1003" t="s">
        <v>78</v>
      </c>
      <c r="C23" s="1003" t="s">
        <v>79</v>
      </c>
    </row>
    <row r="24" spans="1:3" ht="13.5" customHeight="1">
      <c r="A24" s="994" t="s">
        <v>175</v>
      </c>
      <c r="B24" s="995">
        <f aca="true" t="shared" si="2" ref="B24:B29">SUM(B3,B14)</f>
        <v>680</v>
      </c>
      <c r="C24" s="996">
        <f>B24/B$30</f>
        <v>0.15977443609022557</v>
      </c>
    </row>
    <row r="25" spans="1:3" ht="13.5" customHeight="1">
      <c r="A25" s="997" t="s">
        <v>176</v>
      </c>
      <c r="B25" s="998">
        <f t="shared" si="2"/>
        <v>1169</v>
      </c>
      <c r="C25" s="999">
        <f aca="true" t="shared" si="3" ref="C25:C30">B25/B$30</f>
        <v>0.2746710526315789</v>
      </c>
    </row>
    <row r="26" spans="1:3" ht="13.5" customHeight="1">
      <c r="A26" s="997" t="s">
        <v>177</v>
      </c>
      <c r="B26" s="998">
        <f t="shared" si="2"/>
        <v>859</v>
      </c>
      <c r="C26" s="999">
        <f t="shared" si="3"/>
        <v>0.20183270676691728</v>
      </c>
    </row>
    <row r="27" spans="1:3" ht="13.5" customHeight="1">
      <c r="A27" s="997" t="s">
        <v>178</v>
      </c>
      <c r="B27" s="998">
        <f t="shared" si="2"/>
        <v>462</v>
      </c>
      <c r="C27" s="999">
        <f t="shared" si="3"/>
        <v>0.10855263157894737</v>
      </c>
    </row>
    <row r="28" spans="1:3" ht="13.5" customHeight="1">
      <c r="A28" s="997" t="s">
        <v>179</v>
      </c>
      <c r="B28" s="998">
        <f t="shared" si="2"/>
        <v>393</v>
      </c>
      <c r="C28" s="999">
        <f t="shared" si="3"/>
        <v>0.09234022556390978</v>
      </c>
    </row>
    <row r="29" spans="1:3" ht="13.5" customHeight="1">
      <c r="A29" s="1000" t="s">
        <v>180</v>
      </c>
      <c r="B29" s="1001">
        <f t="shared" si="2"/>
        <v>693</v>
      </c>
      <c r="C29" s="1002">
        <f t="shared" si="3"/>
        <v>0.16282894736842105</v>
      </c>
    </row>
    <row r="30" spans="1:3" ht="13.5" customHeight="1">
      <c r="A30" s="991" t="s">
        <v>38</v>
      </c>
      <c r="B30" s="992">
        <f>SUM(B24:B29)</f>
        <v>4256</v>
      </c>
      <c r="C30" s="993">
        <f t="shared" si="3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50390625" style="220" customWidth="1"/>
    <col min="2" max="16384" width="9.00390625" style="220" customWidth="1"/>
  </cols>
  <sheetData>
    <row r="1" spans="1:2" ht="13.5" customHeight="1">
      <c r="A1" s="559" t="s">
        <v>437</v>
      </c>
      <c r="B1" s="1038" t="s">
        <v>556</v>
      </c>
    </row>
    <row r="2" spans="1:3" ht="13.5" customHeight="1">
      <c r="A2" s="219" t="s">
        <v>181</v>
      </c>
      <c r="B2" s="219" t="s">
        <v>78</v>
      </c>
      <c r="C2" s="219" t="s">
        <v>79</v>
      </c>
    </row>
    <row r="3" spans="1:3" ht="13.5" customHeight="1">
      <c r="A3" s="221" t="s">
        <v>236</v>
      </c>
      <c r="B3" s="796">
        <v>891</v>
      </c>
      <c r="C3" s="222">
        <f aca="true" t="shared" si="0" ref="C3:C9">B3/B$9</f>
        <v>0.29709903301100365</v>
      </c>
    </row>
    <row r="4" spans="1:3" ht="13.5" customHeight="1">
      <c r="A4" s="223" t="s">
        <v>237</v>
      </c>
      <c r="B4" s="797">
        <v>101</v>
      </c>
      <c r="C4" s="224">
        <f t="shared" si="0"/>
        <v>0.033677892630876956</v>
      </c>
    </row>
    <row r="5" spans="1:3" ht="13.5" customHeight="1">
      <c r="A5" s="223" t="s">
        <v>238</v>
      </c>
      <c r="B5" s="797">
        <v>571</v>
      </c>
      <c r="C5" s="224">
        <f t="shared" si="0"/>
        <v>0.19039679893297765</v>
      </c>
    </row>
    <row r="6" spans="1:3" ht="13.5" customHeight="1">
      <c r="A6" s="223" t="s">
        <v>239</v>
      </c>
      <c r="B6" s="797">
        <v>158</v>
      </c>
      <c r="C6" s="224">
        <f t="shared" si="0"/>
        <v>0.05268422807602534</v>
      </c>
    </row>
    <row r="7" spans="1:3" ht="13.5" customHeight="1">
      <c r="A7" s="223" t="s">
        <v>240</v>
      </c>
      <c r="B7" s="797">
        <v>654</v>
      </c>
      <c r="C7" s="224">
        <f t="shared" si="0"/>
        <v>0.21807269089696565</v>
      </c>
    </row>
    <row r="8" spans="1:3" ht="13.5" customHeight="1">
      <c r="A8" s="225" t="s">
        <v>191</v>
      </c>
      <c r="B8" s="798">
        <v>624</v>
      </c>
      <c r="C8" s="226">
        <f t="shared" si="0"/>
        <v>0.20806935645215072</v>
      </c>
    </row>
    <row r="9" spans="1:3" ht="13.5" customHeight="1">
      <c r="A9" s="227" t="s">
        <v>38</v>
      </c>
      <c r="B9" s="228">
        <f>SUM(B3:B8)</f>
        <v>2999</v>
      </c>
      <c r="C9" s="229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231" customWidth="1"/>
    <col min="2" max="16384" width="9.00390625" style="231" customWidth="1"/>
  </cols>
  <sheetData>
    <row r="1" spans="1:3" ht="13.5" customHeight="1">
      <c r="A1" s="559" t="s">
        <v>437</v>
      </c>
      <c r="C1" s="231" t="s">
        <v>556</v>
      </c>
    </row>
    <row r="2" spans="1:3" ht="13.5" customHeight="1">
      <c r="A2" s="230" t="s">
        <v>357</v>
      </c>
      <c r="B2" s="230" t="s">
        <v>78</v>
      </c>
      <c r="C2" s="230" t="s">
        <v>79</v>
      </c>
    </row>
    <row r="3" spans="1:3" ht="13.5" customHeight="1">
      <c r="A3" s="232" t="s">
        <v>19</v>
      </c>
      <c r="B3" s="806">
        <v>123</v>
      </c>
      <c r="C3" s="233">
        <f aca="true" t="shared" si="0" ref="C3:C10">B3/B$10</f>
        <v>0.04101367122374125</v>
      </c>
    </row>
    <row r="4" spans="1:3" ht="13.5" customHeight="1">
      <c r="A4" s="234" t="s">
        <v>20</v>
      </c>
      <c r="B4" s="802">
        <v>147</v>
      </c>
      <c r="C4" s="235">
        <f t="shared" si="0"/>
        <v>0.049016338779593195</v>
      </c>
    </row>
    <row r="5" spans="1:3" ht="13.5" customHeight="1">
      <c r="A5" s="234" t="s">
        <v>21</v>
      </c>
      <c r="B5" s="802">
        <v>191</v>
      </c>
      <c r="C5" s="235">
        <f t="shared" si="0"/>
        <v>0.06368789596532178</v>
      </c>
    </row>
    <row r="6" spans="1:3" ht="13.5" customHeight="1">
      <c r="A6" s="234" t="s">
        <v>22</v>
      </c>
      <c r="B6" s="802">
        <v>343</v>
      </c>
      <c r="C6" s="235">
        <f t="shared" si="0"/>
        <v>0.11437145715238413</v>
      </c>
    </row>
    <row r="7" spans="1:3" ht="13.5" customHeight="1">
      <c r="A7" s="234" t="s">
        <v>23</v>
      </c>
      <c r="B7" s="802">
        <v>924</v>
      </c>
      <c r="C7" s="235">
        <f t="shared" si="0"/>
        <v>0.3081027009003001</v>
      </c>
    </row>
    <row r="8" spans="1:3" ht="13.5" customHeight="1">
      <c r="A8" s="234" t="s">
        <v>24</v>
      </c>
      <c r="B8" s="802">
        <v>1085</v>
      </c>
      <c r="C8" s="235">
        <f t="shared" si="0"/>
        <v>0.36178726242080694</v>
      </c>
    </row>
    <row r="9" spans="1:5" ht="13.5" customHeight="1">
      <c r="A9" s="234" t="s">
        <v>106</v>
      </c>
      <c r="B9" s="807">
        <v>186</v>
      </c>
      <c r="C9" s="235">
        <f t="shared" si="0"/>
        <v>0.06202067355785262</v>
      </c>
      <c r="E9" s="805"/>
    </row>
    <row r="10" spans="1:3" ht="13.5" customHeight="1">
      <c r="A10" s="238" t="s">
        <v>38</v>
      </c>
      <c r="B10" s="804">
        <f>SUM(B3:B9)</f>
        <v>2999</v>
      </c>
      <c r="C10" s="239">
        <f t="shared" si="0"/>
        <v>1</v>
      </c>
    </row>
    <row r="12" ht="13.5" customHeight="1">
      <c r="A12" s="559" t="s">
        <v>438</v>
      </c>
    </row>
    <row r="13" ht="13.5" customHeight="1">
      <c r="A13" s="559" t="s">
        <v>561</v>
      </c>
    </row>
    <row r="14" spans="1:3" ht="13.5" customHeight="1">
      <c r="A14" s="799" t="s">
        <v>357</v>
      </c>
      <c r="B14" s="799" t="s">
        <v>78</v>
      </c>
      <c r="C14" s="799" t="s">
        <v>79</v>
      </c>
    </row>
    <row r="15" spans="1:3" ht="13.5" customHeight="1">
      <c r="A15" s="800" t="s">
        <v>19</v>
      </c>
      <c r="B15" s="649">
        <v>85</v>
      </c>
      <c r="C15" s="801">
        <f>B15/B$22</f>
        <v>0.08390918065153011</v>
      </c>
    </row>
    <row r="16" spans="1:3" ht="13.5" customHeight="1">
      <c r="A16" s="234" t="s">
        <v>20</v>
      </c>
      <c r="B16" s="651">
        <v>81</v>
      </c>
      <c r="C16" s="235">
        <f aca="true" t="shared" si="1" ref="C16:C22">B16/B$22</f>
        <v>0.07996051332675222</v>
      </c>
    </row>
    <row r="17" spans="1:3" ht="13.5" customHeight="1">
      <c r="A17" s="234" t="s">
        <v>21</v>
      </c>
      <c r="B17" s="651">
        <v>96</v>
      </c>
      <c r="C17" s="235">
        <f t="shared" si="1"/>
        <v>0.0947680157946693</v>
      </c>
    </row>
    <row r="18" spans="1:3" ht="13.5" customHeight="1">
      <c r="A18" s="234" t="s">
        <v>22</v>
      </c>
      <c r="B18" s="651">
        <v>108</v>
      </c>
      <c r="C18" s="235">
        <f t="shared" si="1"/>
        <v>0.10661401776900296</v>
      </c>
    </row>
    <row r="19" spans="1:3" ht="13.5" customHeight="1">
      <c r="A19" s="234" t="s">
        <v>23</v>
      </c>
      <c r="B19" s="651">
        <v>303</v>
      </c>
      <c r="C19" s="235">
        <f t="shared" si="1"/>
        <v>0.29911154985192495</v>
      </c>
    </row>
    <row r="20" spans="1:3" ht="13.5" customHeight="1">
      <c r="A20" s="234" t="s">
        <v>24</v>
      </c>
      <c r="B20" s="802">
        <v>311</v>
      </c>
      <c r="C20" s="235">
        <f t="shared" si="1"/>
        <v>0.3070088845014807</v>
      </c>
    </row>
    <row r="21" spans="1:3" ht="13.5" customHeight="1">
      <c r="A21" s="234" t="s">
        <v>106</v>
      </c>
      <c r="B21" s="803">
        <v>29</v>
      </c>
      <c r="C21" s="237">
        <f t="shared" si="1"/>
        <v>0.028627838104639685</v>
      </c>
    </row>
    <row r="22" spans="1:3" ht="13.5" customHeight="1">
      <c r="A22" s="238" t="s">
        <v>38</v>
      </c>
      <c r="B22" s="804">
        <f>SUM(B15:B21)</f>
        <v>1013</v>
      </c>
      <c r="C22" s="239">
        <f t="shared" si="1"/>
        <v>1</v>
      </c>
    </row>
    <row r="24" spans="1:2" ht="13.5" customHeight="1">
      <c r="A24" s="559" t="s">
        <v>439</v>
      </c>
      <c r="B24" s="231" t="s">
        <v>556</v>
      </c>
    </row>
    <row r="25" spans="1:3" ht="13.5" customHeight="1">
      <c r="A25" s="799" t="s">
        <v>357</v>
      </c>
      <c r="B25" s="799" t="s">
        <v>78</v>
      </c>
      <c r="C25" s="799" t="s">
        <v>79</v>
      </c>
    </row>
    <row r="26" spans="1:3" ht="13.5" customHeight="1">
      <c r="A26" s="800" t="s">
        <v>19</v>
      </c>
      <c r="B26" s="649">
        <f aca="true" t="shared" si="2" ref="B26:B32">SUM(B3,B15)</f>
        <v>208</v>
      </c>
      <c r="C26" s="801">
        <f>B26/B$33</f>
        <v>0.0518444666001994</v>
      </c>
    </row>
    <row r="27" spans="1:3" ht="13.5" customHeight="1">
      <c r="A27" s="234" t="s">
        <v>20</v>
      </c>
      <c r="B27" s="651">
        <f t="shared" si="2"/>
        <v>228</v>
      </c>
      <c r="C27" s="235">
        <f aca="true" t="shared" si="3" ref="C27:C33">B27/B$33</f>
        <v>0.05682951146560319</v>
      </c>
    </row>
    <row r="28" spans="1:3" ht="13.5" customHeight="1">
      <c r="A28" s="234" t="s">
        <v>21</v>
      </c>
      <c r="B28" s="651">
        <f t="shared" si="2"/>
        <v>287</v>
      </c>
      <c r="C28" s="235">
        <f t="shared" si="3"/>
        <v>0.07153539381854436</v>
      </c>
    </row>
    <row r="29" spans="1:3" ht="13.5" customHeight="1">
      <c r="A29" s="234" t="s">
        <v>22</v>
      </c>
      <c r="B29" s="651">
        <f t="shared" si="2"/>
        <v>451</v>
      </c>
      <c r="C29" s="235">
        <f t="shared" si="3"/>
        <v>0.11241276171485544</v>
      </c>
    </row>
    <row r="30" spans="1:3" ht="13.5" customHeight="1">
      <c r="A30" s="234" t="s">
        <v>23</v>
      </c>
      <c r="B30" s="651">
        <f t="shared" si="2"/>
        <v>1227</v>
      </c>
      <c r="C30" s="235">
        <f t="shared" si="3"/>
        <v>0.3058325024925224</v>
      </c>
    </row>
    <row r="31" spans="1:3" ht="13.5" customHeight="1">
      <c r="A31" s="234" t="s">
        <v>24</v>
      </c>
      <c r="B31" s="651">
        <f t="shared" si="2"/>
        <v>1396</v>
      </c>
      <c r="C31" s="235">
        <f t="shared" si="3"/>
        <v>0.34795613160518446</v>
      </c>
    </row>
    <row r="32" spans="1:3" ht="13.5" customHeight="1">
      <c r="A32" s="236" t="s">
        <v>106</v>
      </c>
      <c r="B32" s="653">
        <f t="shared" si="2"/>
        <v>215</v>
      </c>
      <c r="C32" s="237">
        <f t="shared" si="3"/>
        <v>0.05358923230309073</v>
      </c>
    </row>
    <row r="33" spans="1:3" ht="13.5" customHeight="1">
      <c r="A33" s="238" t="s">
        <v>38</v>
      </c>
      <c r="B33" s="804">
        <f>SUM(B26:B32)</f>
        <v>4012</v>
      </c>
      <c r="C33" s="239">
        <f t="shared" si="3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125" style="240" bestFit="1" customWidth="1"/>
    <col min="2" max="13" width="4.875" style="240" customWidth="1"/>
    <col min="14" max="15" width="5.125" style="240" customWidth="1"/>
    <col min="16" max="16384" width="9.00390625" style="240" customWidth="1"/>
  </cols>
  <sheetData>
    <row r="1" spans="1:3" ht="13.5" customHeight="1">
      <c r="A1" s="559" t="s">
        <v>437</v>
      </c>
      <c r="C1" s="240" t="s">
        <v>556</v>
      </c>
    </row>
    <row r="2" spans="1:15" ht="33" customHeight="1">
      <c r="A2" s="1052" t="s">
        <v>462</v>
      </c>
      <c r="B2" s="1054" t="s">
        <v>241</v>
      </c>
      <c r="C2" s="1054"/>
      <c r="D2" s="1054" t="s">
        <v>242</v>
      </c>
      <c r="E2" s="1054"/>
      <c r="F2" s="1054" t="s">
        <v>243</v>
      </c>
      <c r="G2" s="1054"/>
      <c r="H2" s="1054" t="s">
        <v>244</v>
      </c>
      <c r="I2" s="1054"/>
      <c r="J2" s="1054" t="s">
        <v>245</v>
      </c>
      <c r="K2" s="1054"/>
      <c r="L2" s="1054" t="s">
        <v>246</v>
      </c>
      <c r="M2" s="1054"/>
      <c r="N2" s="1054" t="s">
        <v>10</v>
      </c>
      <c r="O2" s="1054"/>
    </row>
    <row r="3" spans="1:15" ht="13.5" customHeight="1">
      <c r="A3" s="1053"/>
      <c r="B3" s="249" t="s">
        <v>78</v>
      </c>
      <c r="C3" s="250" t="s">
        <v>79</v>
      </c>
      <c r="D3" s="251" t="s">
        <v>78</v>
      </c>
      <c r="E3" s="252" t="s">
        <v>79</v>
      </c>
      <c r="F3" s="249" t="s">
        <v>78</v>
      </c>
      <c r="G3" s="250" t="s">
        <v>79</v>
      </c>
      <c r="H3" s="251" t="s">
        <v>78</v>
      </c>
      <c r="I3" s="252" t="s">
        <v>79</v>
      </c>
      <c r="J3" s="249" t="s">
        <v>78</v>
      </c>
      <c r="K3" s="250" t="s">
        <v>79</v>
      </c>
      <c r="L3" s="251" t="s">
        <v>78</v>
      </c>
      <c r="M3" s="252" t="s">
        <v>79</v>
      </c>
      <c r="N3" s="249" t="s">
        <v>78</v>
      </c>
      <c r="O3" s="250" t="s">
        <v>79</v>
      </c>
    </row>
    <row r="4" spans="1:16" ht="13.5" customHeight="1">
      <c r="A4" s="243" t="s">
        <v>247</v>
      </c>
      <c r="B4" s="808">
        <v>1056</v>
      </c>
      <c r="C4" s="253">
        <f>B4/N4</f>
        <v>0.3521173724574858</v>
      </c>
      <c r="D4" s="811">
        <v>587</v>
      </c>
      <c r="E4" s="254">
        <f>D4/N4</f>
        <v>0.19573191063687895</v>
      </c>
      <c r="F4" s="808">
        <v>320</v>
      </c>
      <c r="G4" s="253">
        <f>F4/N4</f>
        <v>0.10670223407802601</v>
      </c>
      <c r="H4" s="811">
        <v>461</v>
      </c>
      <c r="I4" s="254">
        <f>H4/N4</f>
        <v>0.15371790596865623</v>
      </c>
      <c r="J4" s="808">
        <v>343</v>
      </c>
      <c r="K4" s="253">
        <f>J4/N4</f>
        <v>0.11437145715238413</v>
      </c>
      <c r="L4" s="811">
        <v>232</v>
      </c>
      <c r="M4" s="254">
        <f>L4/N4</f>
        <v>0.07735911970656886</v>
      </c>
      <c r="N4" s="814">
        <f aca="true" t="shared" si="0" ref="N4:O8">SUM(B4,D4,F4,H4,J4,L4)</f>
        <v>2999</v>
      </c>
      <c r="O4" s="253">
        <f t="shared" si="0"/>
        <v>1</v>
      </c>
      <c r="P4" s="245"/>
    </row>
    <row r="5" spans="1:16" ht="13.5" customHeight="1">
      <c r="A5" s="247" t="s">
        <v>248</v>
      </c>
      <c r="B5" s="808">
        <v>782</v>
      </c>
      <c r="C5" s="253">
        <f>B5/N5</f>
        <v>0.26075358452817604</v>
      </c>
      <c r="D5" s="811">
        <v>720</v>
      </c>
      <c r="E5" s="254">
        <f>D5/N5</f>
        <v>0.24008002667555853</v>
      </c>
      <c r="F5" s="808">
        <v>326</v>
      </c>
      <c r="G5" s="253">
        <f>F5/N5</f>
        <v>0.108702900966989</v>
      </c>
      <c r="H5" s="811">
        <v>494</v>
      </c>
      <c r="I5" s="254">
        <f>H5/N5</f>
        <v>0.16472157385795266</v>
      </c>
      <c r="J5" s="808">
        <v>439</v>
      </c>
      <c r="K5" s="253">
        <f>J5/N5</f>
        <v>0.14638212737579193</v>
      </c>
      <c r="L5" s="811">
        <v>238</v>
      </c>
      <c r="M5" s="254">
        <f>L5/N5</f>
        <v>0.07935978659553185</v>
      </c>
      <c r="N5" s="814">
        <f t="shared" si="0"/>
        <v>2999</v>
      </c>
      <c r="O5" s="253">
        <f t="shared" si="0"/>
        <v>1</v>
      </c>
      <c r="P5" s="245"/>
    </row>
    <row r="6" spans="1:15" ht="13.5" customHeight="1">
      <c r="A6" s="255" t="s">
        <v>249</v>
      </c>
      <c r="B6" s="809">
        <v>526</v>
      </c>
      <c r="C6" s="256">
        <f>B6/N6</f>
        <v>0.17539179726575524</v>
      </c>
      <c r="D6" s="812">
        <v>554</v>
      </c>
      <c r="E6" s="257">
        <f>D6/N6</f>
        <v>0.18472824274758254</v>
      </c>
      <c r="F6" s="809">
        <v>572</v>
      </c>
      <c r="G6" s="256">
        <f>F6/N6</f>
        <v>0.19073024341447148</v>
      </c>
      <c r="H6" s="812">
        <v>629</v>
      </c>
      <c r="I6" s="257">
        <f>H6/N6</f>
        <v>0.20973657885961988</v>
      </c>
      <c r="J6" s="809">
        <v>403</v>
      </c>
      <c r="K6" s="256">
        <f>J6/N6</f>
        <v>0.13437812604201402</v>
      </c>
      <c r="L6" s="812">
        <v>315</v>
      </c>
      <c r="M6" s="257">
        <f>L6/N6</f>
        <v>0.10503501167055686</v>
      </c>
      <c r="N6" s="815">
        <f t="shared" si="0"/>
        <v>2999</v>
      </c>
      <c r="O6" s="258">
        <f t="shared" si="0"/>
        <v>1.0000000000000002</v>
      </c>
    </row>
    <row r="7" spans="1:15" ht="13.5" customHeight="1">
      <c r="A7" s="259" t="s">
        <v>182</v>
      </c>
      <c r="B7" s="810">
        <v>646</v>
      </c>
      <c r="C7" s="260">
        <f>B7/N7</f>
        <v>0.21540513504501502</v>
      </c>
      <c r="D7" s="813">
        <v>734</v>
      </c>
      <c r="E7" s="261">
        <f>D7/N7</f>
        <v>0.24474824941647216</v>
      </c>
      <c r="F7" s="810">
        <v>567</v>
      </c>
      <c r="G7" s="260">
        <f>F7/N7</f>
        <v>0.18906302100700234</v>
      </c>
      <c r="H7" s="813">
        <v>417</v>
      </c>
      <c r="I7" s="261">
        <f>H7/N7</f>
        <v>0.13904634878292765</v>
      </c>
      <c r="J7" s="810">
        <v>306</v>
      </c>
      <c r="K7" s="260">
        <f>J7/N7</f>
        <v>0.10203401133711237</v>
      </c>
      <c r="L7" s="813">
        <v>329</v>
      </c>
      <c r="M7" s="261">
        <f>L7/N7</f>
        <v>0.1097032344114705</v>
      </c>
      <c r="N7" s="816">
        <f t="shared" si="0"/>
        <v>2999</v>
      </c>
      <c r="O7" s="262">
        <f t="shared" si="0"/>
        <v>0.9999999999999999</v>
      </c>
    </row>
    <row r="8" spans="1:15" ht="13.5" customHeight="1">
      <c r="A8" s="259" t="s">
        <v>250</v>
      </c>
      <c r="B8" s="810">
        <v>339</v>
      </c>
      <c r="C8" s="260">
        <f>B8/N8</f>
        <v>0.1130376792264088</v>
      </c>
      <c r="D8" s="813">
        <v>487</v>
      </c>
      <c r="E8" s="261">
        <f>D8/N8</f>
        <v>0.16238746248749583</v>
      </c>
      <c r="F8" s="810">
        <v>1064</v>
      </c>
      <c r="G8" s="260">
        <f>F8/N8</f>
        <v>0.3547849283094365</v>
      </c>
      <c r="H8" s="813">
        <v>342</v>
      </c>
      <c r="I8" s="261">
        <f>H8/N8</f>
        <v>0.1140380126708903</v>
      </c>
      <c r="J8" s="810">
        <v>283</v>
      </c>
      <c r="K8" s="260">
        <f>J8/N8</f>
        <v>0.09436478826275425</v>
      </c>
      <c r="L8" s="813">
        <v>484</v>
      </c>
      <c r="M8" s="261">
        <f>L8/N8</f>
        <v>0.16138712904301433</v>
      </c>
      <c r="N8" s="816">
        <f t="shared" si="0"/>
        <v>2999</v>
      </c>
      <c r="O8" s="262">
        <f t="shared" si="0"/>
        <v>1</v>
      </c>
    </row>
    <row r="10" spans="1:10" ht="13.5" customHeight="1">
      <c r="A10" s="559" t="s">
        <v>438</v>
      </c>
      <c r="J10" s="240" t="s">
        <v>554</v>
      </c>
    </row>
    <row r="11" spans="1:15" ht="33" customHeight="1">
      <c r="A11" s="1052" t="s">
        <v>462</v>
      </c>
      <c r="B11" s="1050" t="s">
        <v>241</v>
      </c>
      <c r="C11" s="1051"/>
      <c r="D11" s="1050" t="s">
        <v>242</v>
      </c>
      <c r="E11" s="1051"/>
      <c r="F11" s="1050" t="s">
        <v>243</v>
      </c>
      <c r="G11" s="1051"/>
      <c r="H11" s="1050" t="s">
        <v>244</v>
      </c>
      <c r="I11" s="1051"/>
      <c r="J11" s="1050" t="s">
        <v>245</v>
      </c>
      <c r="K11" s="1051"/>
      <c r="L11" s="1050" t="s">
        <v>246</v>
      </c>
      <c r="M11" s="1051"/>
      <c r="N11" s="1050" t="s">
        <v>10</v>
      </c>
      <c r="O11" s="1051"/>
    </row>
    <row r="12" spans="1:15" ht="13.5" customHeight="1">
      <c r="A12" s="1053"/>
      <c r="B12" s="249" t="s">
        <v>78</v>
      </c>
      <c r="C12" s="250" t="s">
        <v>79</v>
      </c>
      <c r="D12" s="251" t="s">
        <v>78</v>
      </c>
      <c r="E12" s="252" t="s">
        <v>79</v>
      </c>
      <c r="F12" s="249" t="s">
        <v>78</v>
      </c>
      <c r="G12" s="250" t="s">
        <v>79</v>
      </c>
      <c r="H12" s="251" t="s">
        <v>78</v>
      </c>
      <c r="I12" s="252" t="s">
        <v>79</v>
      </c>
      <c r="J12" s="249" t="s">
        <v>78</v>
      </c>
      <c r="K12" s="250" t="s">
        <v>79</v>
      </c>
      <c r="L12" s="251" t="s">
        <v>78</v>
      </c>
      <c r="M12" s="252" t="s">
        <v>79</v>
      </c>
      <c r="N12" s="249" t="s">
        <v>78</v>
      </c>
      <c r="O12" s="250" t="s">
        <v>79</v>
      </c>
    </row>
    <row r="13" spans="1:15" ht="13.5" customHeight="1">
      <c r="A13" s="243" t="s">
        <v>247</v>
      </c>
      <c r="B13" s="808">
        <v>440</v>
      </c>
      <c r="C13" s="253">
        <f>B13/N13</f>
        <v>0.3500397772474145</v>
      </c>
      <c r="D13" s="811">
        <v>234</v>
      </c>
      <c r="E13" s="254">
        <f>D13/N13</f>
        <v>0.18615751789976134</v>
      </c>
      <c r="F13" s="808">
        <v>128</v>
      </c>
      <c r="G13" s="253">
        <f>F13/N13</f>
        <v>0.10182975338106603</v>
      </c>
      <c r="H13" s="811">
        <v>210</v>
      </c>
      <c r="I13" s="254">
        <f>H13/N13</f>
        <v>0.16706443914081145</v>
      </c>
      <c r="J13" s="808">
        <v>155</v>
      </c>
      <c r="K13" s="253">
        <f>J13/N13</f>
        <v>0.12330946698488465</v>
      </c>
      <c r="L13" s="811">
        <v>90</v>
      </c>
      <c r="M13" s="254">
        <f>L13/N13</f>
        <v>0.07159904534606205</v>
      </c>
      <c r="N13" s="814">
        <f>SUM(B13,D13,F13,H13,J13,L13)</f>
        <v>1257</v>
      </c>
      <c r="O13" s="253">
        <f>SUM(C13,E13,G13,I13,K13,M13)</f>
        <v>1</v>
      </c>
    </row>
    <row r="14" spans="1:15" ht="13.5" customHeight="1">
      <c r="A14" s="247" t="s">
        <v>248</v>
      </c>
      <c r="B14" s="808">
        <v>249</v>
      </c>
      <c r="C14" s="253">
        <f>B14/N14</f>
        <v>0.19809069212410502</v>
      </c>
      <c r="D14" s="811">
        <v>272</v>
      </c>
      <c r="E14" s="254">
        <f>D14/N14</f>
        <v>0.2163882259347653</v>
      </c>
      <c r="F14" s="808">
        <v>168</v>
      </c>
      <c r="G14" s="253">
        <f>F14/N14</f>
        <v>0.13365155131264916</v>
      </c>
      <c r="H14" s="811">
        <v>258</v>
      </c>
      <c r="I14" s="254">
        <f>H14/N14</f>
        <v>0.2052505966587112</v>
      </c>
      <c r="J14" s="808">
        <v>199</v>
      </c>
      <c r="K14" s="253">
        <f>J14/N14</f>
        <v>0.1583134447096261</v>
      </c>
      <c r="L14" s="811">
        <v>111</v>
      </c>
      <c r="M14" s="254">
        <f>L14/N14</f>
        <v>0.0883054892601432</v>
      </c>
      <c r="N14" s="814">
        <f>SUM(B14,D14,F14,H14,J14,L14)</f>
        <v>1257</v>
      </c>
      <c r="O14" s="253">
        <f>SUM(C14,E14,G14,I14,K14,M14)</f>
        <v>1</v>
      </c>
    </row>
    <row r="16" ht="13.5" customHeight="1">
      <c r="A16" s="559" t="s">
        <v>439</v>
      </c>
    </row>
    <row r="17" spans="1:15" ht="33" customHeight="1">
      <c r="A17" s="1052" t="s">
        <v>462</v>
      </c>
      <c r="B17" s="1050" t="s">
        <v>241</v>
      </c>
      <c r="C17" s="1051"/>
      <c r="D17" s="1050" t="s">
        <v>242</v>
      </c>
      <c r="E17" s="1051"/>
      <c r="F17" s="1050" t="s">
        <v>243</v>
      </c>
      <c r="G17" s="1051"/>
      <c r="H17" s="1050" t="s">
        <v>244</v>
      </c>
      <c r="I17" s="1051"/>
      <c r="J17" s="1050" t="s">
        <v>245</v>
      </c>
      <c r="K17" s="1051"/>
      <c r="L17" s="1050" t="s">
        <v>246</v>
      </c>
      <c r="M17" s="1051"/>
      <c r="N17" s="1050" t="s">
        <v>10</v>
      </c>
      <c r="O17" s="1051"/>
    </row>
    <row r="18" spans="1:15" ht="13.5" customHeight="1">
      <c r="A18" s="1053"/>
      <c r="B18" s="241" t="s">
        <v>78</v>
      </c>
      <c r="C18" s="242" t="s">
        <v>79</v>
      </c>
      <c r="D18" s="241" t="s">
        <v>78</v>
      </c>
      <c r="E18" s="242" t="s">
        <v>79</v>
      </c>
      <c r="F18" s="241" t="s">
        <v>78</v>
      </c>
      <c r="G18" s="242" t="s">
        <v>79</v>
      </c>
      <c r="H18" s="241" t="s">
        <v>78</v>
      </c>
      <c r="I18" s="242" t="s">
        <v>79</v>
      </c>
      <c r="J18" s="241" t="s">
        <v>78</v>
      </c>
      <c r="K18" s="242" t="s">
        <v>79</v>
      </c>
      <c r="L18" s="241" t="s">
        <v>78</v>
      </c>
      <c r="M18" s="242" t="s">
        <v>79</v>
      </c>
      <c r="N18" s="241" t="s">
        <v>78</v>
      </c>
      <c r="O18" s="242" t="s">
        <v>79</v>
      </c>
    </row>
    <row r="19" spans="1:15" ht="13.5" customHeight="1">
      <c r="A19" s="243" t="s">
        <v>247</v>
      </c>
      <c r="B19" s="817">
        <f>SUM(B4,B13)</f>
        <v>1496</v>
      </c>
      <c r="C19" s="244">
        <f>B19/$N19</f>
        <v>0.35150375939849626</v>
      </c>
      <c r="D19" s="817">
        <f>SUM(D4,D13)</f>
        <v>821</v>
      </c>
      <c r="E19" s="244">
        <f>D19/$N19</f>
        <v>0.19290413533834586</v>
      </c>
      <c r="F19" s="817">
        <f>SUM(F4,F13)</f>
        <v>448</v>
      </c>
      <c r="G19" s="244">
        <f>F19/$N19</f>
        <v>0.10526315789473684</v>
      </c>
      <c r="H19" s="817">
        <f>SUM(H4,H13)</f>
        <v>671</v>
      </c>
      <c r="I19" s="244">
        <f>H19/$N19</f>
        <v>0.15765977443609022</v>
      </c>
      <c r="J19" s="817">
        <f>SUM(J4,J13)</f>
        <v>498</v>
      </c>
      <c r="K19" s="244">
        <f>J19/$N19</f>
        <v>0.11701127819548872</v>
      </c>
      <c r="L19" s="817">
        <f>SUM(L4,L13)</f>
        <v>322</v>
      </c>
      <c r="M19" s="244">
        <f>L19/$N19</f>
        <v>0.0756578947368421</v>
      </c>
      <c r="N19" s="817">
        <f>SUM(B19,D19,F19,H19,J19,L19)</f>
        <v>4256</v>
      </c>
      <c r="O19" s="244">
        <f>SUM(C19,E19,G19,I19,K19,M19)</f>
        <v>1</v>
      </c>
    </row>
    <row r="20" spans="1:15" ht="13.5" customHeight="1">
      <c r="A20" s="247" t="s">
        <v>248</v>
      </c>
      <c r="B20" s="817">
        <f>SUM(B5,B14)</f>
        <v>1031</v>
      </c>
      <c r="C20" s="248">
        <f>B20/$N20</f>
        <v>0.24224624060150377</v>
      </c>
      <c r="D20" s="817">
        <f>SUM(D5,D14)</f>
        <v>992</v>
      </c>
      <c r="E20" s="248">
        <f>D20/$N20</f>
        <v>0.23308270676691728</v>
      </c>
      <c r="F20" s="817">
        <f>SUM(F5,F14)</f>
        <v>494</v>
      </c>
      <c r="G20" s="248">
        <f>F20/$N20</f>
        <v>0.11607142857142858</v>
      </c>
      <c r="H20" s="817">
        <f>SUM(H5,H14)</f>
        <v>752</v>
      </c>
      <c r="I20" s="248">
        <f>H20/$N20</f>
        <v>0.17669172932330826</v>
      </c>
      <c r="J20" s="817">
        <f>SUM(J5,J14)</f>
        <v>638</v>
      </c>
      <c r="K20" s="248">
        <f>J20/$N20</f>
        <v>0.149906015037594</v>
      </c>
      <c r="L20" s="817">
        <f>SUM(L5,L14)</f>
        <v>349</v>
      </c>
      <c r="M20" s="248">
        <f>L20/$N20</f>
        <v>0.08200187969924812</v>
      </c>
      <c r="N20" s="818">
        <f>SUM(B20,D20,F20,H20,J20,L20)</f>
        <v>4256</v>
      </c>
      <c r="O20" s="248">
        <f>SUM(C20,E20,G20,I20,K20,M20)</f>
        <v>1</v>
      </c>
    </row>
    <row r="27" spans="1:15" ht="13.5" customHeight="1">
      <c r="A27" s="263"/>
      <c r="B27" s="264"/>
      <c r="C27" s="245"/>
      <c r="D27" s="264"/>
      <c r="E27" s="245"/>
      <c r="F27" s="264"/>
      <c r="G27" s="245"/>
      <c r="H27" s="264"/>
      <c r="I27" s="245"/>
      <c r="J27" s="264"/>
      <c r="K27" s="245"/>
      <c r="L27" s="264"/>
      <c r="M27" s="245"/>
      <c r="N27" s="265"/>
      <c r="O27" s="245"/>
    </row>
  </sheetData>
  <mergeCells count="24">
    <mergeCell ref="A17:A18"/>
    <mergeCell ref="B17:C17"/>
    <mergeCell ref="D17:E17"/>
    <mergeCell ref="F17:G17"/>
    <mergeCell ref="H17:I17"/>
    <mergeCell ref="J17:K17"/>
    <mergeCell ref="L17:M17"/>
    <mergeCell ref="N17:O17"/>
    <mergeCell ref="A2:A3"/>
    <mergeCell ref="B2:C2"/>
    <mergeCell ref="D2:E2"/>
    <mergeCell ref="F2:G2"/>
    <mergeCell ref="H2:I2"/>
    <mergeCell ref="J2:K2"/>
    <mergeCell ref="L2:M2"/>
    <mergeCell ref="N2:O2"/>
    <mergeCell ref="A11:A12"/>
    <mergeCell ref="B11:C11"/>
    <mergeCell ref="D11:E11"/>
    <mergeCell ref="F11:G11"/>
    <mergeCell ref="H11:I11"/>
    <mergeCell ref="J11:K11"/>
    <mergeCell ref="L11:M11"/>
    <mergeCell ref="N11:O11"/>
  </mergeCells>
  <printOptions/>
  <pageMargins left="0.75" right="0.75" top="1" bottom="1" header="0.512" footer="0.512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00390625" style="266" bestFit="1" customWidth="1"/>
    <col min="2" max="13" width="4.875" style="266" customWidth="1"/>
    <col min="14" max="15" width="5.125" style="266" customWidth="1"/>
    <col min="16" max="16384" width="9.00390625" style="266" customWidth="1"/>
  </cols>
  <sheetData>
    <row r="1" spans="1:15" ht="13.5" customHeight="1">
      <c r="A1" s="559" t="s">
        <v>437</v>
      </c>
      <c r="B1" s="240"/>
      <c r="C1" s="240" t="s">
        <v>556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33" customHeight="1">
      <c r="A2" s="1052" t="s">
        <v>463</v>
      </c>
      <c r="B2" s="1054" t="s">
        <v>241</v>
      </c>
      <c r="C2" s="1054"/>
      <c r="D2" s="1054" t="s">
        <v>242</v>
      </c>
      <c r="E2" s="1054"/>
      <c r="F2" s="1054" t="s">
        <v>243</v>
      </c>
      <c r="G2" s="1054"/>
      <c r="H2" s="1054" t="s">
        <v>244</v>
      </c>
      <c r="I2" s="1054"/>
      <c r="J2" s="1054" t="s">
        <v>245</v>
      </c>
      <c r="K2" s="1054"/>
      <c r="L2" s="1054" t="s">
        <v>246</v>
      </c>
      <c r="M2" s="1054"/>
      <c r="N2" s="1054" t="s">
        <v>10</v>
      </c>
      <c r="O2" s="1054"/>
    </row>
    <row r="3" spans="1:15" ht="13.5" customHeight="1">
      <c r="A3" s="1055"/>
      <c r="B3" s="267" t="s">
        <v>78</v>
      </c>
      <c r="C3" s="242" t="s">
        <v>79</v>
      </c>
      <c r="D3" s="241" t="s">
        <v>78</v>
      </c>
      <c r="E3" s="268" t="s">
        <v>79</v>
      </c>
      <c r="F3" s="267" t="s">
        <v>78</v>
      </c>
      <c r="G3" s="242" t="s">
        <v>79</v>
      </c>
      <c r="H3" s="241" t="s">
        <v>78</v>
      </c>
      <c r="I3" s="268" t="s">
        <v>79</v>
      </c>
      <c r="J3" s="267" t="s">
        <v>78</v>
      </c>
      <c r="K3" s="242" t="s">
        <v>79</v>
      </c>
      <c r="L3" s="241" t="s">
        <v>78</v>
      </c>
      <c r="M3" s="268" t="s">
        <v>79</v>
      </c>
      <c r="N3" s="267" t="s">
        <v>78</v>
      </c>
      <c r="O3" s="242" t="s">
        <v>79</v>
      </c>
    </row>
    <row r="4" spans="1:15" ht="13.5" customHeight="1">
      <c r="A4" s="269" t="s">
        <v>183</v>
      </c>
      <c r="B4" s="819">
        <v>406</v>
      </c>
      <c r="C4" s="260">
        <f aca="true" t="shared" si="0" ref="C4:C12">B4/N4</f>
        <v>0.1353784594864955</v>
      </c>
      <c r="D4" s="820">
        <v>701</v>
      </c>
      <c r="E4" s="261">
        <f aca="true" t="shared" si="1" ref="E4:E12">D4/N4</f>
        <v>0.23374458152717573</v>
      </c>
      <c r="F4" s="819">
        <v>1028</v>
      </c>
      <c r="G4" s="260">
        <f aca="true" t="shared" si="2" ref="G4:G12">F4/N4</f>
        <v>0.34278092697565854</v>
      </c>
      <c r="H4" s="820">
        <v>148</v>
      </c>
      <c r="I4" s="261">
        <f aca="true" t="shared" si="3" ref="I4:I12">H4/N4</f>
        <v>0.04934978326108703</v>
      </c>
      <c r="J4" s="819">
        <v>159</v>
      </c>
      <c r="K4" s="260">
        <f aca="true" t="shared" si="4" ref="K4:K12">J4/N4</f>
        <v>0.05301767255751917</v>
      </c>
      <c r="L4" s="820">
        <v>557</v>
      </c>
      <c r="M4" s="261">
        <f aca="true" t="shared" si="5" ref="M4:M12">L4/N4</f>
        <v>0.185728576192064</v>
      </c>
      <c r="N4" s="816">
        <f aca="true" t="shared" si="6" ref="N4:N12">SUM(B4,D4,F4,H4,J4,L4)</f>
        <v>2999</v>
      </c>
      <c r="O4" s="260">
        <f aca="true" t="shared" si="7" ref="O4:O12">SUM(C4,E4,G4,I4,K4,M4)</f>
        <v>1</v>
      </c>
    </row>
    <row r="5" spans="1:15" ht="13.5" customHeight="1">
      <c r="A5" s="270" t="s">
        <v>184</v>
      </c>
      <c r="B5" s="271">
        <v>529</v>
      </c>
      <c r="C5" s="260">
        <f t="shared" si="0"/>
        <v>0.17639213071023674</v>
      </c>
      <c r="D5" s="272">
        <v>959</v>
      </c>
      <c r="E5" s="261">
        <f t="shared" si="1"/>
        <v>0.3197732577525842</v>
      </c>
      <c r="F5" s="271">
        <v>769</v>
      </c>
      <c r="G5" s="260">
        <f t="shared" si="2"/>
        <v>0.25641880626875624</v>
      </c>
      <c r="H5" s="272">
        <v>178</v>
      </c>
      <c r="I5" s="261">
        <f t="shared" si="3"/>
        <v>0.059353117705901966</v>
      </c>
      <c r="J5" s="271">
        <v>129</v>
      </c>
      <c r="K5" s="260">
        <f t="shared" si="4"/>
        <v>0.043014338112704234</v>
      </c>
      <c r="L5" s="272">
        <v>435</v>
      </c>
      <c r="M5" s="261">
        <f t="shared" si="5"/>
        <v>0.1450483494498166</v>
      </c>
      <c r="N5" s="816">
        <f t="shared" si="6"/>
        <v>2999</v>
      </c>
      <c r="O5" s="260">
        <f t="shared" si="7"/>
        <v>1</v>
      </c>
    </row>
    <row r="6" spans="1:15" ht="13.5" customHeight="1">
      <c r="A6" s="270" t="s">
        <v>185</v>
      </c>
      <c r="B6" s="271">
        <v>650</v>
      </c>
      <c r="C6" s="260">
        <f t="shared" si="0"/>
        <v>0.21673891297099032</v>
      </c>
      <c r="D6" s="272">
        <v>956</v>
      </c>
      <c r="E6" s="261">
        <f t="shared" si="1"/>
        <v>0.3187729243081027</v>
      </c>
      <c r="F6" s="271">
        <v>620</v>
      </c>
      <c r="G6" s="260">
        <f t="shared" si="2"/>
        <v>0.20673557852617538</v>
      </c>
      <c r="H6" s="272">
        <v>186</v>
      </c>
      <c r="I6" s="261">
        <f t="shared" si="3"/>
        <v>0.06202067355785262</v>
      </c>
      <c r="J6" s="271">
        <v>123</v>
      </c>
      <c r="K6" s="260">
        <f t="shared" si="4"/>
        <v>0.04101367122374125</v>
      </c>
      <c r="L6" s="272">
        <v>464</v>
      </c>
      <c r="M6" s="261">
        <f t="shared" si="5"/>
        <v>0.15471823941313773</v>
      </c>
      <c r="N6" s="816">
        <f t="shared" si="6"/>
        <v>2999</v>
      </c>
      <c r="O6" s="260">
        <f t="shared" si="7"/>
        <v>1</v>
      </c>
    </row>
    <row r="7" spans="1:15" ht="13.5" customHeight="1">
      <c r="A7" s="270" t="s">
        <v>253</v>
      </c>
      <c r="B7" s="271">
        <v>254</v>
      </c>
      <c r="C7" s="260">
        <f t="shared" si="0"/>
        <v>0.08469489829943315</v>
      </c>
      <c r="D7" s="272">
        <v>465</v>
      </c>
      <c r="E7" s="261">
        <f t="shared" si="1"/>
        <v>0.15505168389463153</v>
      </c>
      <c r="F7" s="271">
        <v>1169</v>
      </c>
      <c r="G7" s="260">
        <f t="shared" si="2"/>
        <v>0.38979659886628876</v>
      </c>
      <c r="H7" s="272">
        <v>278</v>
      </c>
      <c r="I7" s="261">
        <f t="shared" si="3"/>
        <v>0.09269756585528509</v>
      </c>
      <c r="J7" s="271">
        <v>268</v>
      </c>
      <c r="K7" s="260">
        <f t="shared" si="4"/>
        <v>0.08936312104034679</v>
      </c>
      <c r="L7" s="272">
        <v>565</v>
      </c>
      <c r="M7" s="261">
        <f t="shared" si="5"/>
        <v>0.18839613204401467</v>
      </c>
      <c r="N7" s="816">
        <f t="shared" si="6"/>
        <v>2999</v>
      </c>
      <c r="O7" s="260">
        <f t="shared" si="7"/>
        <v>1</v>
      </c>
    </row>
    <row r="8" spans="1:15" ht="13.5" customHeight="1">
      <c r="A8" s="270" t="s">
        <v>186</v>
      </c>
      <c r="B8" s="271">
        <v>397</v>
      </c>
      <c r="C8" s="260">
        <f t="shared" si="0"/>
        <v>0.13237745915305102</v>
      </c>
      <c r="D8" s="272">
        <v>589</v>
      </c>
      <c r="E8" s="261">
        <f t="shared" si="1"/>
        <v>0.1963987995998666</v>
      </c>
      <c r="F8" s="271">
        <v>673</v>
      </c>
      <c r="G8" s="260">
        <f t="shared" si="2"/>
        <v>0.22440813604534846</v>
      </c>
      <c r="H8" s="272">
        <v>324</v>
      </c>
      <c r="I8" s="261">
        <f t="shared" si="3"/>
        <v>0.10803601200400133</v>
      </c>
      <c r="J8" s="271">
        <v>543</v>
      </c>
      <c r="K8" s="260">
        <f t="shared" si="4"/>
        <v>0.18106035345115037</v>
      </c>
      <c r="L8" s="272">
        <v>473</v>
      </c>
      <c r="M8" s="261">
        <f t="shared" si="5"/>
        <v>0.1577192397465822</v>
      </c>
      <c r="N8" s="816">
        <f t="shared" si="6"/>
        <v>2999</v>
      </c>
      <c r="O8" s="260">
        <f t="shared" si="7"/>
        <v>1</v>
      </c>
    </row>
    <row r="9" spans="1:15" ht="13.5" customHeight="1">
      <c r="A9" s="270" t="s">
        <v>187</v>
      </c>
      <c r="B9" s="271">
        <v>250</v>
      </c>
      <c r="C9" s="260">
        <f t="shared" si="0"/>
        <v>0.08336112037345782</v>
      </c>
      <c r="D9" s="272">
        <v>395</v>
      </c>
      <c r="E9" s="261">
        <f t="shared" si="1"/>
        <v>0.13171057019006335</v>
      </c>
      <c r="F9" s="271">
        <v>1096</v>
      </c>
      <c r="G9" s="260">
        <f t="shared" si="2"/>
        <v>0.3654551517172391</v>
      </c>
      <c r="H9" s="272">
        <v>291</v>
      </c>
      <c r="I9" s="261">
        <f t="shared" si="3"/>
        <v>0.0970323441147049</v>
      </c>
      <c r="J9" s="271">
        <v>342</v>
      </c>
      <c r="K9" s="260">
        <f t="shared" si="4"/>
        <v>0.1140380126708903</v>
      </c>
      <c r="L9" s="272">
        <v>625</v>
      </c>
      <c r="M9" s="261">
        <f t="shared" si="5"/>
        <v>0.20840280093364455</v>
      </c>
      <c r="N9" s="816">
        <f t="shared" si="6"/>
        <v>2999</v>
      </c>
      <c r="O9" s="260">
        <f t="shared" si="7"/>
        <v>1</v>
      </c>
    </row>
    <row r="10" spans="1:15" ht="13.5" customHeight="1">
      <c r="A10" s="270" t="s">
        <v>188</v>
      </c>
      <c r="B10" s="271">
        <v>490</v>
      </c>
      <c r="C10" s="260">
        <f t="shared" si="0"/>
        <v>0.16338779593197733</v>
      </c>
      <c r="D10" s="272">
        <v>728</v>
      </c>
      <c r="E10" s="261">
        <f t="shared" si="1"/>
        <v>0.24274758252750916</v>
      </c>
      <c r="F10" s="271">
        <v>708</v>
      </c>
      <c r="G10" s="260">
        <f t="shared" si="2"/>
        <v>0.23607869289763253</v>
      </c>
      <c r="H10" s="272">
        <v>282</v>
      </c>
      <c r="I10" s="261">
        <f t="shared" si="3"/>
        <v>0.09403134378126042</v>
      </c>
      <c r="J10" s="271">
        <v>283</v>
      </c>
      <c r="K10" s="260">
        <f t="shared" si="4"/>
        <v>0.09436478826275425</v>
      </c>
      <c r="L10" s="272">
        <v>508</v>
      </c>
      <c r="M10" s="261">
        <f t="shared" si="5"/>
        <v>0.1693897965988663</v>
      </c>
      <c r="N10" s="816">
        <f t="shared" si="6"/>
        <v>2999</v>
      </c>
      <c r="O10" s="260">
        <f t="shared" si="7"/>
        <v>1</v>
      </c>
    </row>
    <row r="11" spans="1:15" ht="13.5" customHeight="1">
      <c r="A11" s="270" t="s">
        <v>189</v>
      </c>
      <c r="B11" s="271">
        <v>555</v>
      </c>
      <c r="C11" s="260">
        <f t="shared" si="0"/>
        <v>0.18506168722907637</v>
      </c>
      <c r="D11" s="272">
        <v>649</v>
      </c>
      <c r="E11" s="261">
        <f t="shared" si="1"/>
        <v>0.2164054684894965</v>
      </c>
      <c r="F11" s="271">
        <v>444</v>
      </c>
      <c r="G11" s="260">
        <f t="shared" si="2"/>
        <v>0.1480493497832611</v>
      </c>
      <c r="H11" s="272">
        <v>264</v>
      </c>
      <c r="I11" s="261">
        <f t="shared" si="3"/>
        <v>0.08802934311437145</v>
      </c>
      <c r="J11" s="271">
        <v>582</v>
      </c>
      <c r="K11" s="260">
        <f t="shared" si="4"/>
        <v>0.1940646882294098</v>
      </c>
      <c r="L11" s="272">
        <v>505</v>
      </c>
      <c r="M11" s="261">
        <f t="shared" si="5"/>
        <v>0.1683894631543848</v>
      </c>
      <c r="N11" s="816">
        <f t="shared" si="6"/>
        <v>2999</v>
      </c>
      <c r="O11" s="260">
        <f t="shared" si="7"/>
        <v>1</v>
      </c>
    </row>
    <row r="12" spans="1:15" ht="13.5" customHeight="1">
      <c r="A12" s="270" t="s">
        <v>190</v>
      </c>
      <c r="B12" s="271">
        <v>570</v>
      </c>
      <c r="C12" s="260">
        <f t="shared" si="0"/>
        <v>0.19006335445148384</v>
      </c>
      <c r="D12" s="272">
        <v>686</v>
      </c>
      <c r="E12" s="261">
        <f t="shared" si="1"/>
        <v>0.22874291430476826</v>
      </c>
      <c r="F12" s="271">
        <v>524</v>
      </c>
      <c r="G12" s="260">
        <f t="shared" si="2"/>
        <v>0.1747249083027676</v>
      </c>
      <c r="H12" s="272">
        <v>344</v>
      </c>
      <c r="I12" s="261">
        <f t="shared" si="3"/>
        <v>0.11470490163387796</v>
      </c>
      <c r="J12" s="271">
        <v>418</v>
      </c>
      <c r="K12" s="260">
        <f t="shared" si="4"/>
        <v>0.1393797932644215</v>
      </c>
      <c r="L12" s="272">
        <v>457</v>
      </c>
      <c r="M12" s="261">
        <f t="shared" si="5"/>
        <v>0.1523841280426809</v>
      </c>
      <c r="N12" s="816">
        <f t="shared" si="6"/>
        <v>2999</v>
      </c>
      <c r="O12" s="260">
        <f t="shared" si="7"/>
        <v>1</v>
      </c>
    </row>
    <row r="13" spans="6:14" ht="13.5" customHeight="1">
      <c r="F13" s="821"/>
      <c r="N13" s="821"/>
    </row>
    <row r="14" spans="1:15" ht="13.5" customHeight="1">
      <c r="A14" s="559" t="s">
        <v>438</v>
      </c>
      <c r="B14" s="240"/>
      <c r="C14" s="240"/>
      <c r="D14" s="240"/>
      <c r="E14" s="240"/>
      <c r="F14" s="240"/>
      <c r="G14" s="240"/>
      <c r="H14" s="240"/>
      <c r="I14" s="240"/>
      <c r="J14" s="240" t="s">
        <v>554</v>
      </c>
      <c r="K14" s="240"/>
      <c r="L14" s="240"/>
      <c r="M14" s="240"/>
      <c r="N14" s="240"/>
      <c r="O14" s="240"/>
    </row>
    <row r="15" spans="1:15" ht="33" customHeight="1">
      <c r="A15" s="1052" t="s">
        <v>463</v>
      </c>
      <c r="B15" s="1054" t="s">
        <v>241</v>
      </c>
      <c r="C15" s="1054"/>
      <c r="D15" s="1054" t="s">
        <v>242</v>
      </c>
      <c r="E15" s="1054"/>
      <c r="F15" s="1054" t="s">
        <v>243</v>
      </c>
      <c r="G15" s="1054"/>
      <c r="H15" s="1054" t="s">
        <v>244</v>
      </c>
      <c r="I15" s="1054"/>
      <c r="J15" s="1054" t="s">
        <v>245</v>
      </c>
      <c r="K15" s="1054"/>
      <c r="L15" s="1054" t="s">
        <v>246</v>
      </c>
      <c r="M15" s="1054"/>
      <c r="N15" s="1054" t="s">
        <v>10</v>
      </c>
      <c r="O15" s="1054"/>
    </row>
    <row r="16" spans="1:15" ht="13.5" customHeight="1">
      <c r="A16" s="1055"/>
      <c r="B16" s="249" t="s">
        <v>78</v>
      </c>
      <c r="C16" s="250" t="s">
        <v>79</v>
      </c>
      <c r="D16" s="251" t="s">
        <v>78</v>
      </c>
      <c r="E16" s="252" t="s">
        <v>79</v>
      </c>
      <c r="F16" s="249" t="s">
        <v>78</v>
      </c>
      <c r="G16" s="250" t="s">
        <v>79</v>
      </c>
      <c r="H16" s="251" t="s">
        <v>78</v>
      </c>
      <c r="I16" s="252" t="s">
        <v>79</v>
      </c>
      <c r="J16" s="249" t="s">
        <v>78</v>
      </c>
      <c r="K16" s="250" t="s">
        <v>79</v>
      </c>
      <c r="L16" s="251" t="s">
        <v>78</v>
      </c>
      <c r="M16" s="252" t="s">
        <v>79</v>
      </c>
      <c r="N16" s="249" t="s">
        <v>78</v>
      </c>
      <c r="O16" s="250" t="s">
        <v>79</v>
      </c>
    </row>
    <row r="17" spans="1:15" ht="13.5" customHeight="1">
      <c r="A17" s="273" t="s">
        <v>254</v>
      </c>
      <c r="B17" s="824">
        <v>301</v>
      </c>
      <c r="C17" s="274">
        <f>B17/N17</f>
        <v>0.2394590294351631</v>
      </c>
      <c r="D17" s="826">
        <v>398</v>
      </c>
      <c r="E17" s="257">
        <f>D17/N17</f>
        <v>0.3166268894192522</v>
      </c>
      <c r="F17" s="824">
        <v>267</v>
      </c>
      <c r="G17" s="256">
        <f>F17/N17</f>
        <v>0.21241050119331742</v>
      </c>
      <c r="H17" s="822">
        <v>107</v>
      </c>
      <c r="I17" s="257">
        <f>H17/N17</f>
        <v>0.08512330946698489</v>
      </c>
      <c r="J17" s="824">
        <v>55</v>
      </c>
      <c r="K17" s="256">
        <f>J17/N17</f>
        <v>0.04375497215592681</v>
      </c>
      <c r="L17" s="822">
        <v>129</v>
      </c>
      <c r="M17" s="257">
        <f>L17/N17</f>
        <v>0.1026252983293556</v>
      </c>
      <c r="N17" s="815">
        <f>SUM(B17,D17,F17,H17,J17,L17)</f>
        <v>1257</v>
      </c>
      <c r="O17" s="258">
        <f>SUM(C17,E17,G17,I17,K17,M17)</f>
        <v>1</v>
      </c>
    </row>
    <row r="18" spans="1:15" ht="13.5" customHeight="1">
      <c r="A18" s="246" t="s">
        <v>255</v>
      </c>
      <c r="B18" s="825">
        <v>305</v>
      </c>
      <c r="C18" s="275">
        <f>B18/N18</f>
        <v>0.24264120922832141</v>
      </c>
      <c r="D18" s="827">
        <v>358</v>
      </c>
      <c r="E18" s="261">
        <f>D18/N18</f>
        <v>0.284805091487669</v>
      </c>
      <c r="F18" s="825">
        <v>264</v>
      </c>
      <c r="G18" s="260">
        <f>F18/N18</f>
        <v>0.2100238663484487</v>
      </c>
      <c r="H18" s="823">
        <v>127</v>
      </c>
      <c r="I18" s="261">
        <f>H18/N18</f>
        <v>0.10103420843277645</v>
      </c>
      <c r="J18" s="825">
        <v>54</v>
      </c>
      <c r="K18" s="260">
        <f>J18/N18</f>
        <v>0.04295942720763723</v>
      </c>
      <c r="L18" s="823">
        <v>149</v>
      </c>
      <c r="M18" s="261">
        <f>L18/N18</f>
        <v>0.11853619729514718</v>
      </c>
      <c r="N18" s="816">
        <f>SUM(B18,D18,F18,H18,J18,L18)</f>
        <v>1257</v>
      </c>
      <c r="O18" s="262">
        <f>SUM(C18,E18,G18,I18,K18,M18)</f>
        <v>1</v>
      </c>
    </row>
    <row r="20" spans="1:16" ht="13.5" customHeight="1">
      <c r="A20" s="559" t="s">
        <v>439</v>
      </c>
      <c r="P20" s="276"/>
    </row>
    <row r="21" spans="1:16" ht="33" customHeight="1">
      <c r="A21" s="1052" t="s">
        <v>463</v>
      </c>
      <c r="B21" s="1056" t="s">
        <v>241</v>
      </c>
      <c r="C21" s="1057"/>
      <c r="D21" s="1056" t="s">
        <v>242</v>
      </c>
      <c r="E21" s="1057"/>
      <c r="F21" s="1056" t="s">
        <v>243</v>
      </c>
      <c r="G21" s="1057"/>
      <c r="H21" s="1056" t="s">
        <v>244</v>
      </c>
      <c r="I21" s="1057"/>
      <c r="J21" s="1056" t="s">
        <v>245</v>
      </c>
      <c r="K21" s="1057"/>
      <c r="L21" s="1056" t="s">
        <v>246</v>
      </c>
      <c r="M21" s="1057"/>
      <c r="N21" s="1056" t="s">
        <v>10</v>
      </c>
      <c r="O21" s="1057"/>
      <c r="P21" s="276"/>
    </row>
    <row r="22" spans="1:16" ht="13.5" customHeight="1">
      <c r="A22" s="1055"/>
      <c r="B22" s="241" t="s">
        <v>78</v>
      </c>
      <c r="C22" s="242" t="s">
        <v>79</v>
      </c>
      <c r="D22" s="241" t="s">
        <v>78</v>
      </c>
      <c r="E22" s="242" t="s">
        <v>79</v>
      </c>
      <c r="F22" s="241" t="s">
        <v>78</v>
      </c>
      <c r="G22" s="242" t="s">
        <v>79</v>
      </c>
      <c r="H22" s="241" t="s">
        <v>78</v>
      </c>
      <c r="I22" s="242" t="s">
        <v>79</v>
      </c>
      <c r="J22" s="241" t="s">
        <v>78</v>
      </c>
      <c r="K22" s="242" t="s">
        <v>79</v>
      </c>
      <c r="L22" s="241" t="s">
        <v>78</v>
      </c>
      <c r="M22" s="242" t="s">
        <v>79</v>
      </c>
      <c r="N22" s="241" t="s">
        <v>78</v>
      </c>
      <c r="O22" s="242" t="s">
        <v>79</v>
      </c>
      <c r="P22" s="276"/>
    </row>
    <row r="23" spans="1:16" ht="13.5" customHeight="1">
      <c r="A23" s="243" t="s">
        <v>251</v>
      </c>
      <c r="B23" s="817">
        <f>SUM(B5,B17)</f>
        <v>830</v>
      </c>
      <c r="C23" s="244">
        <f>B23/$N23</f>
        <v>0.1950187969924812</v>
      </c>
      <c r="D23" s="817">
        <f>SUM(D5,D17)</f>
        <v>1357</v>
      </c>
      <c r="E23" s="244">
        <f>D23/$N23</f>
        <v>0.318843984962406</v>
      </c>
      <c r="F23" s="817">
        <f>SUM(F5,F17)</f>
        <v>1036</v>
      </c>
      <c r="G23" s="244">
        <f>F23/$N23</f>
        <v>0.24342105263157895</v>
      </c>
      <c r="H23" s="817">
        <f>SUM(H5,H17)</f>
        <v>285</v>
      </c>
      <c r="I23" s="244">
        <f>H23/$N23</f>
        <v>0.06696428571428571</v>
      </c>
      <c r="J23" s="817">
        <f>SUM(J5,J17)</f>
        <v>184</v>
      </c>
      <c r="K23" s="244">
        <f>J23/$N23</f>
        <v>0.043233082706766915</v>
      </c>
      <c r="L23" s="817">
        <f>SUM(L5,L17)</f>
        <v>564</v>
      </c>
      <c r="M23" s="244">
        <f>L23/$N23</f>
        <v>0.1325187969924812</v>
      </c>
      <c r="N23" s="817">
        <f>SUM(B23,D23,F23,H23,J23,L23)</f>
        <v>4256</v>
      </c>
      <c r="O23" s="244">
        <f>SUM(C23,E23,G23,I23,K23,M23)</f>
        <v>1</v>
      </c>
      <c r="P23" s="276"/>
    </row>
    <row r="24" spans="1:16" ht="13.5" customHeight="1">
      <c r="A24" s="247" t="s">
        <v>252</v>
      </c>
      <c r="B24" s="817">
        <f>SUM(B6,B18)</f>
        <v>955</v>
      </c>
      <c r="C24" s="248">
        <f>B24/$N24</f>
        <v>0.22438909774436092</v>
      </c>
      <c r="D24" s="817">
        <f>SUM(D6,D18)</f>
        <v>1314</v>
      </c>
      <c r="E24" s="248">
        <f>D24/$N24</f>
        <v>0.30874060150375937</v>
      </c>
      <c r="F24" s="817">
        <f>SUM(F6,F18)</f>
        <v>884</v>
      </c>
      <c r="G24" s="248">
        <f>F24/$N24</f>
        <v>0.20770676691729323</v>
      </c>
      <c r="H24" s="817">
        <f>SUM(H6,H18)</f>
        <v>313</v>
      </c>
      <c r="I24" s="248">
        <f>H24/$N24</f>
        <v>0.07354323308270677</v>
      </c>
      <c r="J24" s="817">
        <f>SUM(J6,J18)</f>
        <v>177</v>
      </c>
      <c r="K24" s="248">
        <f>J24/$N24</f>
        <v>0.041588345864661654</v>
      </c>
      <c r="L24" s="817">
        <f>SUM(L6,L18)</f>
        <v>613</v>
      </c>
      <c r="M24" s="248">
        <f>L24/$N24</f>
        <v>0.14403195488721804</v>
      </c>
      <c r="N24" s="818">
        <f>SUM(B24,D24,F24,H24,J24,L24)</f>
        <v>4256</v>
      </c>
      <c r="O24" s="248">
        <f>SUM(C24,E24,G24,I24,K24,M24)</f>
        <v>1</v>
      </c>
      <c r="P24" s="276"/>
    </row>
    <row r="25" spans="1:16" ht="13.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</row>
    <row r="26" spans="2:16" ht="13.5" customHeight="1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</row>
    <row r="27" spans="2:16" ht="13.5" customHeight="1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</row>
    <row r="28" spans="2:16" ht="13.5" customHeight="1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</row>
    <row r="29" spans="1:16" ht="13.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</row>
    <row r="30" spans="1:16" ht="13.5" customHeight="1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</row>
    <row r="31" spans="1:16" ht="13.5" customHeight="1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</row>
    <row r="32" spans="1:16" ht="13.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</row>
    <row r="33" spans="1:16" ht="13.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</row>
    <row r="34" spans="1:16" ht="13.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</row>
  </sheetData>
  <mergeCells count="24">
    <mergeCell ref="H15:I15"/>
    <mergeCell ref="J15:K15"/>
    <mergeCell ref="L15:M15"/>
    <mergeCell ref="N15:O15"/>
    <mergeCell ref="A15:A16"/>
    <mergeCell ref="B15:C15"/>
    <mergeCell ref="D15:E15"/>
    <mergeCell ref="F15:G15"/>
    <mergeCell ref="H2:I2"/>
    <mergeCell ref="J2:K2"/>
    <mergeCell ref="L2:M2"/>
    <mergeCell ref="N2:O2"/>
    <mergeCell ref="A2:A3"/>
    <mergeCell ref="B2:C2"/>
    <mergeCell ref="D2:E2"/>
    <mergeCell ref="F2:G2"/>
    <mergeCell ref="J21:K21"/>
    <mergeCell ref="L21:M21"/>
    <mergeCell ref="N21:O21"/>
    <mergeCell ref="H21:I21"/>
    <mergeCell ref="A21:A22"/>
    <mergeCell ref="B21:C21"/>
    <mergeCell ref="D21:E21"/>
    <mergeCell ref="F21:G21"/>
  </mergeCells>
  <printOptions/>
  <pageMargins left="0.75" right="0.75" top="1" bottom="1" header="0.512" footer="0.512"/>
  <pageSetup orientation="portrait" paperSize="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1.875" style="278" customWidth="1"/>
    <col min="2" max="16384" width="9.00390625" style="278" customWidth="1"/>
  </cols>
  <sheetData>
    <row r="1" spans="1:2" ht="13.5" customHeight="1">
      <c r="A1" s="559" t="s">
        <v>437</v>
      </c>
      <c r="B1" s="1044" t="s">
        <v>556</v>
      </c>
    </row>
    <row r="2" spans="1:3" ht="13.5" customHeight="1">
      <c r="A2" s="277" t="s">
        <v>519</v>
      </c>
      <c r="B2" s="277" t="s">
        <v>78</v>
      </c>
      <c r="C2" s="277" t="s">
        <v>79</v>
      </c>
    </row>
    <row r="3" spans="1:3" ht="13.5" customHeight="1">
      <c r="A3" s="279" t="s">
        <v>256</v>
      </c>
      <c r="B3" s="828">
        <v>107</v>
      </c>
      <c r="C3" s="280">
        <f aca="true" t="shared" si="0" ref="C3:C9">B3/B$9</f>
        <v>0.03567855951983995</v>
      </c>
    </row>
    <row r="4" spans="1:3" ht="13.5" customHeight="1">
      <c r="A4" s="281" t="s">
        <v>257</v>
      </c>
      <c r="B4" s="829">
        <v>334</v>
      </c>
      <c r="C4" s="282">
        <f t="shared" si="0"/>
        <v>0.11137045681893964</v>
      </c>
    </row>
    <row r="5" spans="1:3" ht="13.5" customHeight="1">
      <c r="A5" s="281" t="s">
        <v>258</v>
      </c>
      <c r="B5" s="829">
        <v>1619</v>
      </c>
      <c r="C5" s="282">
        <f t="shared" si="0"/>
        <v>0.5398466155385129</v>
      </c>
    </row>
    <row r="6" spans="1:3" ht="13.5" customHeight="1">
      <c r="A6" s="281" t="s">
        <v>259</v>
      </c>
      <c r="B6" s="829">
        <v>402</v>
      </c>
      <c r="C6" s="282">
        <f t="shared" si="0"/>
        <v>0.13404468156052018</v>
      </c>
    </row>
    <row r="7" spans="1:3" ht="13.5" customHeight="1">
      <c r="A7" s="281" t="s">
        <v>260</v>
      </c>
      <c r="B7" s="829">
        <v>423</v>
      </c>
      <c r="C7" s="282">
        <f t="shared" si="0"/>
        <v>0.14104701567189062</v>
      </c>
    </row>
    <row r="8" spans="1:3" ht="13.5" customHeight="1">
      <c r="A8" s="283" t="s">
        <v>191</v>
      </c>
      <c r="B8" s="830">
        <v>114</v>
      </c>
      <c r="C8" s="284">
        <f t="shared" si="0"/>
        <v>0.038012670890296765</v>
      </c>
    </row>
    <row r="9" spans="1:3" ht="13.5" customHeight="1">
      <c r="A9" s="285" t="s">
        <v>38</v>
      </c>
      <c r="B9" s="286">
        <f>SUM(B3:B8)</f>
        <v>2999</v>
      </c>
      <c r="C9" s="287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50390625" style="289" customWidth="1"/>
    <col min="2" max="16384" width="9.00390625" style="289" customWidth="1"/>
  </cols>
  <sheetData>
    <row r="1" spans="1:2" ht="13.5" customHeight="1">
      <c r="A1" s="559" t="s">
        <v>437</v>
      </c>
      <c r="B1" s="1045" t="s">
        <v>556</v>
      </c>
    </row>
    <row r="2" spans="1:3" ht="13.5" customHeight="1">
      <c r="A2" s="288" t="s">
        <v>381</v>
      </c>
      <c r="B2" s="288" t="s">
        <v>78</v>
      </c>
      <c r="C2" s="288" t="s">
        <v>79</v>
      </c>
    </row>
    <row r="3" spans="1:3" ht="13.5" customHeight="1">
      <c r="A3" s="290" t="s">
        <v>261</v>
      </c>
      <c r="B3" s="831">
        <v>559</v>
      </c>
      <c r="C3" s="291">
        <f aca="true" t="shared" si="0" ref="C3:C9">B3/B$9</f>
        <v>0.18639546515505168</v>
      </c>
    </row>
    <row r="4" spans="1:3" ht="13.5" customHeight="1">
      <c r="A4" s="292" t="s">
        <v>262</v>
      </c>
      <c r="B4" s="832">
        <v>571</v>
      </c>
      <c r="C4" s="293">
        <f t="shared" si="0"/>
        <v>0.19039679893297765</v>
      </c>
    </row>
    <row r="5" spans="1:3" ht="13.5" customHeight="1">
      <c r="A5" s="292" t="s">
        <v>263</v>
      </c>
      <c r="B5" s="832">
        <v>1299</v>
      </c>
      <c r="C5" s="293">
        <f t="shared" si="0"/>
        <v>0.43314438146048684</v>
      </c>
    </row>
    <row r="6" spans="1:3" ht="13.5" customHeight="1">
      <c r="A6" s="292" t="s">
        <v>264</v>
      </c>
      <c r="B6" s="832">
        <v>117</v>
      </c>
      <c r="C6" s="293">
        <f t="shared" si="0"/>
        <v>0.03901300433477826</v>
      </c>
    </row>
    <row r="7" spans="1:3" ht="13.5" customHeight="1">
      <c r="A7" s="292" t="s">
        <v>265</v>
      </c>
      <c r="B7" s="832">
        <v>330</v>
      </c>
      <c r="C7" s="293">
        <f t="shared" si="0"/>
        <v>0.11003667889296433</v>
      </c>
    </row>
    <row r="8" spans="1:3" ht="13.5" customHeight="1">
      <c r="A8" s="294" t="s">
        <v>191</v>
      </c>
      <c r="B8" s="833">
        <v>123</v>
      </c>
      <c r="C8" s="295">
        <f t="shared" si="0"/>
        <v>0.04101367122374125</v>
      </c>
    </row>
    <row r="9" spans="1:3" ht="13.5" customHeight="1">
      <c r="A9" s="296" t="s">
        <v>38</v>
      </c>
      <c r="B9" s="297">
        <f>SUM(B3:B8)</f>
        <v>2999</v>
      </c>
      <c r="C9" s="298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3.5" customHeight="1"/>
  <cols>
    <col min="1" max="16384" width="9.00390625" style="515" customWidth="1"/>
  </cols>
  <sheetData>
    <row r="1" spans="1:3" ht="13.5" customHeight="1">
      <c r="A1" s="559" t="s">
        <v>437</v>
      </c>
      <c r="C1" s="515" t="s">
        <v>537</v>
      </c>
    </row>
    <row r="2" spans="1:3" s="517" customFormat="1" ht="13.5" customHeight="1">
      <c r="A2" s="516" t="s">
        <v>323</v>
      </c>
      <c r="B2" s="516" t="s">
        <v>9</v>
      </c>
      <c r="C2" s="516" t="s">
        <v>162</v>
      </c>
    </row>
    <row r="3" spans="1:3" s="517" customFormat="1" ht="13.5" customHeight="1">
      <c r="A3" s="520" t="s">
        <v>0</v>
      </c>
      <c r="B3" s="658">
        <v>10098</v>
      </c>
      <c r="C3" s="521">
        <f aca="true" t="shared" si="0" ref="C3:C12">B3/B$12</f>
        <v>0.4227404027295181</v>
      </c>
    </row>
    <row r="4" spans="1:3" s="517" customFormat="1" ht="13.5" customHeight="1">
      <c r="A4" s="522" t="s">
        <v>1</v>
      </c>
      <c r="B4" s="659">
        <v>3430</v>
      </c>
      <c r="C4" s="523">
        <f t="shared" si="0"/>
        <v>0.14359274919412232</v>
      </c>
    </row>
    <row r="5" spans="1:3" s="517" customFormat="1" ht="13.5" customHeight="1">
      <c r="A5" s="522" t="s">
        <v>2</v>
      </c>
      <c r="B5" s="659">
        <v>114</v>
      </c>
      <c r="C5" s="523">
        <f t="shared" si="0"/>
        <v>0.004772470381378993</v>
      </c>
    </row>
    <row r="6" spans="1:3" s="517" customFormat="1" ht="13.5" customHeight="1">
      <c r="A6" s="522" t="s">
        <v>326</v>
      </c>
      <c r="B6" s="659">
        <v>2466</v>
      </c>
      <c r="C6" s="523">
        <f t="shared" si="0"/>
        <v>0.10323606982877716</v>
      </c>
    </row>
    <row r="7" spans="1:3" s="517" customFormat="1" ht="13.5" customHeight="1">
      <c r="A7" s="522" t="s">
        <v>3</v>
      </c>
      <c r="B7" s="659">
        <v>1378</v>
      </c>
      <c r="C7" s="523">
        <f t="shared" si="0"/>
        <v>0.057688282329300455</v>
      </c>
    </row>
    <row r="8" spans="1:9" s="517" customFormat="1" ht="13.5" customHeight="1">
      <c r="A8" s="522" t="s">
        <v>4</v>
      </c>
      <c r="B8" s="659">
        <v>967</v>
      </c>
      <c r="C8" s="523">
        <f t="shared" si="0"/>
        <v>0.04048227069117093</v>
      </c>
      <c r="D8" s="524"/>
      <c r="I8" s="524"/>
    </row>
    <row r="9" spans="1:9" s="517" customFormat="1" ht="13.5" customHeight="1">
      <c r="A9" s="522" t="s">
        <v>5</v>
      </c>
      <c r="B9" s="659">
        <v>2160</v>
      </c>
      <c r="C9" s="523">
        <f t="shared" si="0"/>
        <v>0.09042575459454934</v>
      </c>
      <c r="D9" s="524"/>
      <c r="I9" s="525"/>
    </row>
    <row r="10" spans="1:3" s="517" customFormat="1" ht="13.5" customHeight="1">
      <c r="A10" s="522" t="s">
        <v>6</v>
      </c>
      <c r="B10" s="659">
        <v>2999</v>
      </c>
      <c r="C10" s="523">
        <f t="shared" si="0"/>
        <v>0.12554946205048773</v>
      </c>
    </row>
    <row r="11" spans="1:3" s="517" customFormat="1" ht="13.5" customHeight="1">
      <c r="A11" s="526" t="s">
        <v>7</v>
      </c>
      <c r="B11" s="660">
        <v>275</v>
      </c>
      <c r="C11" s="527">
        <f t="shared" si="0"/>
        <v>0.011512538200694939</v>
      </c>
    </row>
    <row r="12" spans="1:3" s="517" customFormat="1" ht="13.5" customHeight="1">
      <c r="A12" s="528" t="s">
        <v>10</v>
      </c>
      <c r="B12" s="529">
        <f>SUM(B3:B11)</f>
        <v>23887</v>
      </c>
      <c r="C12" s="530">
        <f t="shared" si="0"/>
        <v>1</v>
      </c>
    </row>
    <row r="13" spans="1:8" s="517" customFormat="1" ht="13.5" customHeight="1">
      <c r="A13" s="655"/>
      <c r="B13" s="656"/>
      <c r="C13" s="650"/>
      <c r="F13" s="655"/>
      <c r="G13" s="657"/>
      <c r="H13" s="650"/>
    </row>
    <row r="14" spans="1:8" s="517" customFormat="1" ht="13.5" customHeight="1">
      <c r="A14" s="559" t="s">
        <v>438</v>
      </c>
      <c r="B14" s="515"/>
      <c r="C14" s="515"/>
      <c r="F14" s="655"/>
      <c r="G14" s="657"/>
      <c r="H14" s="650"/>
    </row>
    <row r="15" spans="1:8" s="517" customFormat="1" ht="13.5" customHeight="1">
      <c r="A15" s="559" t="s">
        <v>537</v>
      </c>
      <c r="B15" s="515"/>
      <c r="C15" s="515"/>
      <c r="F15" s="655"/>
      <c r="G15" s="657"/>
      <c r="H15" s="650"/>
    </row>
    <row r="16" spans="1:8" s="517" customFormat="1" ht="13.5" customHeight="1">
      <c r="A16" s="518" t="s">
        <v>325</v>
      </c>
      <c r="B16" s="518" t="s">
        <v>9</v>
      </c>
      <c r="C16" s="519" t="s">
        <v>162</v>
      </c>
      <c r="F16" s="655"/>
      <c r="G16" s="657"/>
      <c r="H16" s="650"/>
    </row>
    <row r="17" spans="1:8" s="517" customFormat="1" ht="13.5" customHeight="1">
      <c r="A17" s="520" t="s">
        <v>0</v>
      </c>
      <c r="B17" s="661">
        <v>2732</v>
      </c>
      <c r="C17" s="521">
        <f aca="true" t="shared" si="1" ref="C17:C26">B17/B$26</f>
        <v>0.34529828109201216</v>
      </c>
      <c r="F17" s="655"/>
      <c r="G17" s="657"/>
      <c r="H17" s="650"/>
    </row>
    <row r="18" spans="1:8" s="517" customFormat="1" ht="13.5" customHeight="1">
      <c r="A18" s="522" t="s">
        <v>1</v>
      </c>
      <c r="B18" s="662">
        <v>2031</v>
      </c>
      <c r="C18" s="523">
        <f t="shared" si="1"/>
        <v>0.25669868554095043</v>
      </c>
      <c r="F18" s="655"/>
      <c r="G18" s="657"/>
      <c r="H18" s="650"/>
    </row>
    <row r="19" spans="1:8" s="517" customFormat="1" ht="13.5" customHeight="1">
      <c r="A19" s="522" t="s">
        <v>2</v>
      </c>
      <c r="B19" s="662">
        <v>72</v>
      </c>
      <c r="C19" s="523">
        <f t="shared" si="1"/>
        <v>0.00910010111223458</v>
      </c>
      <c r="F19" s="655"/>
      <c r="G19" s="657"/>
      <c r="H19" s="650"/>
    </row>
    <row r="20" spans="1:8" s="517" customFormat="1" ht="13.5" customHeight="1">
      <c r="A20" s="522" t="s">
        <v>324</v>
      </c>
      <c r="B20" s="662">
        <v>37</v>
      </c>
      <c r="C20" s="523">
        <f t="shared" si="1"/>
        <v>0.00467644084934277</v>
      </c>
      <c r="F20" s="655"/>
      <c r="G20" s="657"/>
      <c r="H20" s="650"/>
    </row>
    <row r="21" spans="1:8" s="517" customFormat="1" ht="13.5" customHeight="1">
      <c r="A21" s="522" t="s">
        <v>3</v>
      </c>
      <c r="B21" s="662">
        <v>127</v>
      </c>
      <c r="C21" s="523">
        <f t="shared" si="1"/>
        <v>0.016051567239635994</v>
      </c>
      <c r="F21" s="655"/>
      <c r="G21" s="657"/>
      <c r="H21" s="650"/>
    </row>
    <row r="22" spans="1:8" s="517" customFormat="1" ht="13.5" customHeight="1">
      <c r="A22" s="522" t="s">
        <v>4</v>
      </c>
      <c r="B22" s="662">
        <v>305</v>
      </c>
      <c r="C22" s="523">
        <f t="shared" si="1"/>
        <v>0.038549039433771484</v>
      </c>
      <c r="F22" s="655"/>
      <c r="G22" s="657"/>
      <c r="H22" s="650"/>
    </row>
    <row r="23" spans="1:8" s="517" customFormat="1" ht="13.5" customHeight="1">
      <c r="A23" s="522" t="s">
        <v>5</v>
      </c>
      <c r="B23" s="662">
        <v>1731</v>
      </c>
      <c r="C23" s="523">
        <f t="shared" si="1"/>
        <v>0.21878159757330637</v>
      </c>
      <c r="F23" s="655"/>
      <c r="G23" s="657"/>
      <c r="H23" s="650"/>
    </row>
    <row r="24" spans="1:8" s="517" customFormat="1" ht="13.5" customHeight="1">
      <c r="A24" s="522" t="s">
        <v>6</v>
      </c>
      <c r="B24" s="662">
        <v>595</v>
      </c>
      <c r="C24" s="523">
        <f t="shared" si="1"/>
        <v>0.07520222446916076</v>
      </c>
      <c r="F24" s="655"/>
      <c r="G24" s="657"/>
      <c r="H24" s="650"/>
    </row>
    <row r="25" spans="1:8" s="517" customFormat="1" ht="13.5" customHeight="1">
      <c r="A25" s="526" t="s">
        <v>7</v>
      </c>
      <c r="B25" s="663">
        <v>282</v>
      </c>
      <c r="C25" s="527">
        <f t="shared" si="1"/>
        <v>0.03564206268958544</v>
      </c>
      <c r="F25" s="655"/>
      <c r="G25" s="657"/>
      <c r="H25" s="650"/>
    </row>
    <row r="26" spans="1:8" s="517" customFormat="1" ht="13.5" customHeight="1">
      <c r="A26" s="528" t="s">
        <v>10</v>
      </c>
      <c r="B26" s="664">
        <v>7912</v>
      </c>
      <c r="C26" s="531">
        <f t="shared" si="1"/>
        <v>1</v>
      </c>
      <c r="F26" s="655"/>
      <c r="G26" s="657"/>
      <c r="H26" s="650"/>
    </row>
    <row r="27" spans="1:8" s="517" customFormat="1" ht="13.5" customHeight="1">
      <c r="A27" s="655"/>
      <c r="B27" s="656"/>
      <c r="C27" s="650"/>
      <c r="F27" s="655"/>
      <c r="G27" s="657"/>
      <c r="H27" s="650"/>
    </row>
    <row r="28" spans="1:8" s="517" customFormat="1" ht="13.5" customHeight="1">
      <c r="A28" s="559" t="s">
        <v>439</v>
      </c>
      <c r="B28" s="515" t="s">
        <v>537</v>
      </c>
      <c r="C28" s="515"/>
      <c r="F28" s="655"/>
      <c r="G28" s="657"/>
      <c r="H28" s="650"/>
    </row>
    <row r="29" spans="1:8" s="517" customFormat="1" ht="13.5" customHeight="1">
      <c r="A29" s="516" t="s">
        <v>323</v>
      </c>
      <c r="B29" s="516" t="s">
        <v>9</v>
      </c>
      <c r="C29" s="516" t="s">
        <v>162</v>
      </c>
      <c r="F29" s="655"/>
      <c r="G29" s="657"/>
      <c r="H29" s="650"/>
    </row>
    <row r="30" spans="1:8" s="517" customFormat="1" ht="13.5" customHeight="1">
      <c r="A30" s="532" t="s">
        <v>0</v>
      </c>
      <c r="B30" s="665">
        <f aca="true" t="shared" si="2" ref="B30:B39">B3+B17</f>
        <v>12830</v>
      </c>
      <c r="C30" s="533">
        <f aca="true" t="shared" si="3" ref="C30:C39">B30/B$39</f>
        <v>0.4034718072895374</v>
      </c>
      <c r="F30" s="655"/>
      <c r="G30" s="657"/>
      <c r="H30" s="650"/>
    </row>
    <row r="31" spans="1:8" s="517" customFormat="1" ht="13.5" customHeight="1">
      <c r="A31" s="522" t="s">
        <v>1</v>
      </c>
      <c r="B31" s="666">
        <f t="shared" si="2"/>
        <v>5461</v>
      </c>
      <c r="C31" s="523">
        <f t="shared" si="3"/>
        <v>0.1717349602188748</v>
      </c>
      <c r="F31" s="655"/>
      <c r="G31" s="657"/>
      <c r="H31" s="650"/>
    </row>
    <row r="32" spans="1:8" s="517" customFormat="1" ht="13.5" customHeight="1">
      <c r="A32" s="522" t="s">
        <v>2</v>
      </c>
      <c r="B32" s="666">
        <f t="shared" si="2"/>
        <v>186</v>
      </c>
      <c r="C32" s="523">
        <f t="shared" si="3"/>
        <v>0.005849240542155414</v>
      </c>
      <c r="F32" s="655"/>
      <c r="G32" s="657"/>
      <c r="H32" s="650"/>
    </row>
    <row r="33" spans="1:8" s="517" customFormat="1" ht="13.5" customHeight="1">
      <c r="A33" s="522" t="s">
        <v>326</v>
      </c>
      <c r="B33" s="666">
        <f t="shared" si="2"/>
        <v>2503</v>
      </c>
      <c r="C33" s="523">
        <f t="shared" si="3"/>
        <v>0.07871316708072582</v>
      </c>
      <c r="F33" s="655"/>
      <c r="G33" s="657"/>
      <c r="H33" s="650"/>
    </row>
    <row r="34" spans="1:8" s="517" customFormat="1" ht="13.5" customHeight="1">
      <c r="A34" s="522" t="s">
        <v>3</v>
      </c>
      <c r="B34" s="666">
        <f t="shared" si="2"/>
        <v>1505</v>
      </c>
      <c r="C34" s="523">
        <f t="shared" si="3"/>
        <v>0.047328532343784396</v>
      </c>
      <c r="F34" s="655"/>
      <c r="G34" s="657"/>
      <c r="H34" s="650"/>
    </row>
    <row r="35" spans="1:8" s="517" customFormat="1" ht="13.5" customHeight="1">
      <c r="A35" s="522" t="s">
        <v>4</v>
      </c>
      <c r="B35" s="666">
        <f t="shared" si="2"/>
        <v>1272</v>
      </c>
      <c r="C35" s="523">
        <f t="shared" si="3"/>
        <v>0.04000125790119186</v>
      </c>
      <c r="F35" s="655"/>
      <c r="G35" s="657"/>
      <c r="H35" s="650"/>
    </row>
    <row r="36" spans="1:8" s="517" customFormat="1" ht="13.5" customHeight="1">
      <c r="A36" s="522" t="s">
        <v>5</v>
      </c>
      <c r="B36" s="666">
        <f t="shared" si="2"/>
        <v>3891</v>
      </c>
      <c r="C36" s="523">
        <f t="shared" si="3"/>
        <v>0.12236233843831568</v>
      </c>
      <c r="F36" s="655"/>
      <c r="G36" s="657"/>
      <c r="H36" s="650"/>
    </row>
    <row r="37" spans="1:3" ht="13.5" customHeight="1">
      <c r="A37" s="522" t="s">
        <v>6</v>
      </c>
      <c r="B37" s="666">
        <f t="shared" si="2"/>
        <v>3594</v>
      </c>
      <c r="C37" s="523">
        <f t="shared" si="3"/>
        <v>0.11302242208874493</v>
      </c>
    </row>
    <row r="38" spans="1:3" ht="13.5" customHeight="1">
      <c r="A38" s="534" t="s">
        <v>7</v>
      </c>
      <c r="B38" s="667">
        <f t="shared" si="2"/>
        <v>557</v>
      </c>
      <c r="C38" s="535">
        <f t="shared" si="3"/>
        <v>0.017516274096669705</v>
      </c>
    </row>
    <row r="39" spans="1:3" ht="13.5" customHeight="1">
      <c r="A39" s="528" t="s">
        <v>10</v>
      </c>
      <c r="B39" s="668">
        <f t="shared" si="2"/>
        <v>31799</v>
      </c>
      <c r="C39" s="530">
        <f t="shared" si="3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300" customWidth="1"/>
    <col min="2" max="16384" width="9.00390625" style="300" customWidth="1"/>
  </cols>
  <sheetData>
    <row r="1" spans="1:2" ht="13.5" customHeight="1">
      <c r="A1" s="559" t="s">
        <v>437</v>
      </c>
      <c r="B1" s="1046" t="s">
        <v>556</v>
      </c>
    </row>
    <row r="2" spans="1:3" ht="13.5" customHeight="1">
      <c r="A2" s="299" t="s">
        <v>382</v>
      </c>
      <c r="B2" s="299" t="s">
        <v>78</v>
      </c>
      <c r="C2" s="299" t="s">
        <v>79</v>
      </c>
    </row>
    <row r="3" spans="1:3" ht="13.5" customHeight="1">
      <c r="A3" s="301" t="s">
        <v>256</v>
      </c>
      <c r="B3" s="834">
        <v>90</v>
      </c>
      <c r="C3" s="302">
        <f aca="true" t="shared" si="0" ref="C3:C9">B3/B$9</f>
        <v>0.030010003334444816</v>
      </c>
    </row>
    <row r="4" spans="1:3" ht="13.5" customHeight="1">
      <c r="A4" s="303" t="s">
        <v>266</v>
      </c>
      <c r="B4" s="835">
        <v>424</v>
      </c>
      <c r="C4" s="304">
        <f t="shared" si="0"/>
        <v>0.14138046015338446</v>
      </c>
    </row>
    <row r="5" spans="1:3" ht="13.5" customHeight="1">
      <c r="A5" s="303" t="s">
        <v>267</v>
      </c>
      <c r="B5" s="835">
        <v>1250</v>
      </c>
      <c r="C5" s="304">
        <f t="shared" si="0"/>
        <v>0.4168056018672891</v>
      </c>
    </row>
    <row r="6" spans="1:3" ht="13.5" customHeight="1">
      <c r="A6" s="303" t="s">
        <v>268</v>
      </c>
      <c r="B6" s="835">
        <v>907</v>
      </c>
      <c r="C6" s="304">
        <f t="shared" si="0"/>
        <v>0.302434144714905</v>
      </c>
    </row>
    <row r="7" spans="1:3" ht="13.5" customHeight="1">
      <c r="A7" s="303" t="s">
        <v>269</v>
      </c>
      <c r="B7" s="835">
        <v>219</v>
      </c>
      <c r="C7" s="304">
        <f t="shared" si="0"/>
        <v>0.07302434144714905</v>
      </c>
    </row>
    <row r="8" spans="1:3" ht="13.5" customHeight="1">
      <c r="A8" s="305" t="s">
        <v>191</v>
      </c>
      <c r="B8" s="836">
        <v>109</v>
      </c>
      <c r="C8" s="306">
        <f t="shared" si="0"/>
        <v>0.03634544848282761</v>
      </c>
    </row>
    <row r="9" spans="1:3" ht="13.5" customHeight="1">
      <c r="A9" s="307" t="s">
        <v>38</v>
      </c>
      <c r="B9" s="308">
        <f>SUM(B3:B8)</f>
        <v>2999</v>
      </c>
      <c r="C9" s="309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8.75390625" style="311" customWidth="1"/>
    <col min="2" max="16384" width="9.00390625" style="311" customWidth="1"/>
  </cols>
  <sheetData>
    <row r="1" spans="1:2" ht="13.5" customHeight="1">
      <c r="A1" s="559" t="s">
        <v>437</v>
      </c>
      <c r="B1" s="1047" t="s">
        <v>556</v>
      </c>
    </row>
    <row r="2" spans="1:3" ht="13.5" customHeight="1">
      <c r="A2" s="310" t="s">
        <v>383</v>
      </c>
      <c r="B2" s="310" t="s">
        <v>78</v>
      </c>
      <c r="C2" s="310" t="s">
        <v>79</v>
      </c>
    </row>
    <row r="3" spans="1:3" ht="13.5" customHeight="1">
      <c r="A3" s="312" t="s">
        <v>270</v>
      </c>
      <c r="B3" s="837">
        <v>832</v>
      </c>
      <c r="C3" s="313">
        <f aca="true" t="shared" si="0" ref="C3:C9">B3/B$9</f>
        <v>0.27742580860286764</v>
      </c>
    </row>
    <row r="4" spans="1:3" ht="13.5" customHeight="1">
      <c r="A4" s="314" t="s">
        <v>271</v>
      </c>
      <c r="B4" s="838">
        <v>598</v>
      </c>
      <c r="C4" s="315">
        <f t="shared" si="0"/>
        <v>0.1993997999333111</v>
      </c>
    </row>
    <row r="5" spans="1:3" ht="13.5" customHeight="1">
      <c r="A5" s="314" t="s">
        <v>272</v>
      </c>
      <c r="B5" s="838">
        <v>457</v>
      </c>
      <c r="C5" s="315">
        <f t="shared" si="0"/>
        <v>0.1523841280426809</v>
      </c>
    </row>
    <row r="6" spans="1:3" ht="13.5" customHeight="1">
      <c r="A6" s="314" t="s">
        <v>273</v>
      </c>
      <c r="B6" s="838">
        <v>539</v>
      </c>
      <c r="C6" s="315">
        <f t="shared" si="0"/>
        <v>0.17972657552517507</v>
      </c>
    </row>
    <row r="7" spans="1:3" ht="13.5" customHeight="1">
      <c r="A7" s="314" t="s">
        <v>274</v>
      </c>
      <c r="B7" s="838">
        <v>405</v>
      </c>
      <c r="C7" s="315">
        <f t="shared" si="0"/>
        <v>0.13504501500500166</v>
      </c>
    </row>
    <row r="8" spans="1:3" ht="13.5" customHeight="1">
      <c r="A8" s="316" t="s">
        <v>191</v>
      </c>
      <c r="B8" s="839">
        <v>168</v>
      </c>
      <c r="C8" s="317">
        <f t="shared" si="0"/>
        <v>0.056018672890963656</v>
      </c>
    </row>
    <row r="9" spans="1:3" ht="13.5" customHeight="1">
      <c r="A9" s="318" t="s">
        <v>38</v>
      </c>
      <c r="B9" s="319">
        <f>SUM(B3:B8)</f>
        <v>2999</v>
      </c>
      <c r="C9" s="320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75390625" style="322" customWidth="1"/>
    <col min="2" max="16384" width="9.00390625" style="322" customWidth="1"/>
  </cols>
  <sheetData>
    <row r="1" spans="1:2" ht="13.5" customHeight="1">
      <c r="A1" s="559" t="s">
        <v>437</v>
      </c>
      <c r="B1" s="1048" t="s">
        <v>556</v>
      </c>
    </row>
    <row r="2" spans="1:3" ht="13.5" customHeight="1">
      <c r="A2" s="321" t="s">
        <v>384</v>
      </c>
      <c r="B2" s="321" t="s">
        <v>78</v>
      </c>
      <c r="C2" s="321" t="s">
        <v>79</v>
      </c>
    </row>
    <row r="3" spans="1:3" ht="13.5" customHeight="1">
      <c r="A3" s="323" t="s">
        <v>576</v>
      </c>
      <c r="B3" s="840">
        <v>412</v>
      </c>
      <c r="C3" s="324">
        <f aca="true" t="shared" si="0" ref="C3:C9">B3/B$9</f>
        <v>0.1373791263754585</v>
      </c>
    </row>
    <row r="4" spans="1:3" ht="13.5" customHeight="1">
      <c r="A4" s="325" t="s">
        <v>275</v>
      </c>
      <c r="B4" s="841">
        <v>291</v>
      </c>
      <c r="C4" s="326">
        <f t="shared" si="0"/>
        <v>0.0970323441147049</v>
      </c>
    </row>
    <row r="5" spans="1:3" ht="13.5" customHeight="1">
      <c r="A5" s="325" t="s">
        <v>276</v>
      </c>
      <c r="B5" s="841">
        <v>1263</v>
      </c>
      <c r="C5" s="326">
        <f t="shared" si="0"/>
        <v>0.4211403801267089</v>
      </c>
    </row>
    <row r="6" spans="1:3" ht="13.5" customHeight="1">
      <c r="A6" s="325" t="s">
        <v>277</v>
      </c>
      <c r="B6" s="841">
        <v>103</v>
      </c>
      <c r="C6" s="326">
        <f t="shared" si="0"/>
        <v>0.03434478159386462</v>
      </c>
    </row>
    <row r="7" spans="1:3" ht="13.5" customHeight="1">
      <c r="A7" s="325" t="s">
        <v>278</v>
      </c>
      <c r="B7" s="841">
        <v>707</v>
      </c>
      <c r="C7" s="326">
        <f t="shared" si="0"/>
        <v>0.23574524841613873</v>
      </c>
    </row>
    <row r="8" spans="1:3" ht="13.5" customHeight="1">
      <c r="A8" s="327" t="s">
        <v>191</v>
      </c>
      <c r="B8" s="842">
        <v>223</v>
      </c>
      <c r="C8" s="328">
        <f t="shared" si="0"/>
        <v>0.07435811937312438</v>
      </c>
    </row>
    <row r="9" spans="1:3" ht="13.5" customHeight="1">
      <c r="A9" s="329" t="s">
        <v>38</v>
      </c>
      <c r="B9" s="330">
        <f>SUM(B3:B8)</f>
        <v>2999</v>
      </c>
      <c r="C9" s="331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333" customWidth="1"/>
    <col min="2" max="16384" width="9.00390625" style="333" customWidth="1"/>
  </cols>
  <sheetData>
    <row r="1" spans="1:2" ht="13.5" customHeight="1">
      <c r="A1" s="559" t="s">
        <v>437</v>
      </c>
      <c r="B1" s="1049" t="s">
        <v>556</v>
      </c>
    </row>
    <row r="2" spans="1:3" ht="13.5" customHeight="1">
      <c r="A2" s="332" t="s">
        <v>385</v>
      </c>
      <c r="B2" s="332" t="s">
        <v>78</v>
      </c>
      <c r="C2" s="332" t="s">
        <v>79</v>
      </c>
    </row>
    <row r="3" spans="1:3" ht="13.5" customHeight="1">
      <c r="A3" s="334" t="s">
        <v>279</v>
      </c>
      <c r="B3" s="843">
        <v>1490</v>
      </c>
      <c r="C3" s="335">
        <f>B3/B$7</f>
        <v>0.4968322774258086</v>
      </c>
    </row>
    <row r="4" spans="1:3" ht="13.5" customHeight="1">
      <c r="A4" s="336" t="s">
        <v>280</v>
      </c>
      <c r="B4" s="844">
        <v>964</v>
      </c>
      <c r="C4" s="337">
        <f>B4/B$7</f>
        <v>0.32144048016005333</v>
      </c>
    </row>
    <row r="5" spans="1:3" ht="13.5" customHeight="1">
      <c r="A5" s="336" t="s">
        <v>281</v>
      </c>
      <c r="B5" s="844">
        <v>284</v>
      </c>
      <c r="C5" s="337">
        <f>B5/B$7</f>
        <v>0.09469823274424809</v>
      </c>
    </row>
    <row r="6" spans="1:3" ht="13.5" customHeight="1">
      <c r="A6" s="338" t="s">
        <v>282</v>
      </c>
      <c r="B6" s="845">
        <v>261</v>
      </c>
      <c r="C6" s="339">
        <f>B6/B$7</f>
        <v>0.08702900966988997</v>
      </c>
    </row>
    <row r="7" spans="1:3" ht="13.5" customHeight="1">
      <c r="A7" s="340" t="s">
        <v>38</v>
      </c>
      <c r="B7" s="341">
        <f>SUM(B3:B6)</f>
        <v>2999</v>
      </c>
      <c r="C7" s="342">
        <f>B7/B$7</f>
        <v>1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&amp;L■アンケート調査
　（居住者）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8.00390625" style="343" customWidth="1"/>
    <col min="2" max="3" width="9.00390625" style="343" customWidth="1"/>
    <col min="4" max="4" width="15.625" style="343" customWidth="1"/>
    <col min="5" max="5" width="25.75390625" style="343" bestFit="1" customWidth="1"/>
    <col min="6" max="6" width="14.00390625" style="343" bestFit="1" customWidth="1"/>
    <col min="7" max="16384" width="9.00390625" style="343" customWidth="1"/>
  </cols>
  <sheetData>
    <row r="1" spans="1:2" ht="13.5" customHeight="1">
      <c r="A1" s="559" t="s">
        <v>437</v>
      </c>
      <c r="B1" s="343" t="s">
        <v>556</v>
      </c>
    </row>
    <row r="2" spans="1:3" ht="13.5" customHeight="1">
      <c r="A2" s="97" t="s">
        <v>363</v>
      </c>
      <c r="B2" s="97" t="s">
        <v>78</v>
      </c>
      <c r="C2" s="165" t="s">
        <v>79</v>
      </c>
    </row>
    <row r="3" spans="1:3" ht="13.5" customHeight="1">
      <c r="A3" s="115" t="s">
        <v>283</v>
      </c>
      <c r="B3" s="344">
        <v>1022</v>
      </c>
      <c r="C3" s="345">
        <f aca="true" t="shared" si="0" ref="C3:C9">B3/B$10</f>
        <v>0.34078026008669554</v>
      </c>
    </row>
    <row r="4" spans="1:3" ht="13.5" customHeight="1">
      <c r="A4" s="117" t="s">
        <v>192</v>
      </c>
      <c r="B4" s="346">
        <v>1086</v>
      </c>
      <c r="C4" s="347">
        <f t="shared" si="0"/>
        <v>0.36212070690230075</v>
      </c>
    </row>
    <row r="5" spans="1:3" ht="13.5" customHeight="1">
      <c r="A5" s="117" t="s">
        <v>284</v>
      </c>
      <c r="B5" s="346">
        <v>16</v>
      </c>
      <c r="C5" s="347">
        <f t="shared" si="0"/>
        <v>0.0053351117039013</v>
      </c>
    </row>
    <row r="6" spans="1:3" ht="13.5" customHeight="1">
      <c r="A6" s="348" t="s">
        <v>285</v>
      </c>
      <c r="B6" s="346">
        <v>141</v>
      </c>
      <c r="C6" s="347">
        <f t="shared" si="0"/>
        <v>0.04701567189063021</v>
      </c>
    </row>
    <row r="7" spans="1:3" ht="13.5" customHeight="1">
      <c r="A7" s="117" t="s">
        <v>193</v>
      </c>
      <c r="B7" s="346">
        <v>146</v>
      </c>
      <c r="C7" s="347">
        <f t="shared" si="0"/>
        <v>0.04868289429809937</v>
      </c>
    </row>
    <row r="8" spans="1:3" ht="13.5" customHeight="1">
      <c r="A8" s="117" t="s">
        <v>194</v>
      </c>
      <c r="B8" s="346">
        <v>429</v>
      </c>
      <c r="C8" s="347">
        <f t="shared" si="0"/>
        <v>0.14304768256085362</v>
      </c>
    </row>
    <row r="9" spans="1:3" ht="13.5" customHeight="1">
      <c r="A9" s="119" t="s">
        <v>195</v>
      </c>
      <c r="B9" s="349">
        <v>159</v>
      </c>
      <c r="C9" s="350">
        <f t="shared" si="0"/>
        <v>0.05301767255751917</v>
      </c>
    </row>
    <row r="10" spans="1:3" ht="13.5" customHeight="1">
      <c r="A10" s="112" t="s">
        <v>38</v>
      </c>
      <c r="B10" s="351">
        <f>SUM(B3:B9)</f>
        <v>2999</v>
      </c>
      <c r="C10" s="352">
        <f>SUM(C3:C9)</f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75390625" style="353" bestFit="1" customWidth="1"/>
    <col min="2" max="3" width="9.00390625" style="353" customWidth="1"/>
    <col min="4" max="4" width="25.125" style="353" customWidth="1"/>
    <col min="5" max="16384" width="9.00390625" style="353" customWidth="1"/>
  </cols>
  <sheetData>
    <row r="1" spans="1:2" ht="13.5" customHeight="1">
      <c r="A1" s="559" t="s">
        <v>437</v>
      </c>
      <c r="B1" s="353" t="s">
        <v>556</v>
      </c>
    </row>
    <row r="2" spans="1:3" s="356" customFormat="1" ht="13.5" customHeight="1">
      <c r="A2" s="354" t="s">
        <v>361</v>
      </c>
      <c r="B2" s="355" t="s">
        <v>9</v>
      </c>
      <c r="C2" s="354" t="s">
        <v>162</v>
      </c>
    </row>
    <row r="3" spans="1:3" s="356" customFormat="1" ht="13.5" customHeight="1">
      <c r="A3" s="357" t="s">
        <v>196</v>
      </c>
      <c r="B3" s="358">
        <v>45</v>
      </c>
      <c r="C3" s="105">
        <f aca="true" t="shared" si="0" ref="C3:C8">B3/B$9</f>
        <v>0.015005001667222408</v>
      </c>
    </row>
    <row r="4" spans="1:3" s="356" customFormat="1" ht="13.5" customHeight="1">
      <c r="A4" s="359" t="s">
        <v>197</v>
      </c>
      <c r="B4" s="360">
        <v>464</v>
      </c>
      <c r="C4" s="108">
        <f t="shared" si="0"/>
        <v>0.15471823941313773</v>
      </c>
    </row>
    <row r="5" spans="1:3" s="356" customFormat="1" ht="13.5" customHeight="1">
      <c r="A5" s="359" t="s">
        <v>198</v>
      </c>
      <c r="B5" s="360">
        <v>1237</v>
      </c>
      <c r="C5" s="108">
        <f t="shared" si="0"/>
        <v>0.4124708236078693</v>
      </c>
    </row>
    <row r="6" spans="1:3" s="356" customFormat="1" ht="13.5" customHeight="1">
      <c r="A6" s="359" t="s">
        <v>199</v>
      </c>
      <c r="B6" s="360">
        <v>577</v>
      </c>
      <c r="C6" s="108">
        <f t="shared" si="0"/>
        <v>0.19239746582194064</v>
      </c>
    </row>
    <row r="7" spans="1:3" s="356" customFormat="1" ht="13.5" customHeight="1">
      <c r="A7" s="359" t="s">
        <v>200</v>
      </c>
      <c r="B7" s="360">
        <v>463</v>
      </c>
      <c r="C7" s="108">
        <f t="shared" si="0"/>
        <v>0.1543847949316439</v>
      </c>
    </row>
    <row r="8" spans="1:3" s="356" customFormat="1" ht="13.5" customHeight="1">
      <c r="A8" s="361" t="s">
        <v>180</v>
      </c>
      <c r="B8" s="362">
        <v>213</v>
      </c>
      <c r="C8" s="111">
        <f t="shared" si="0"/>
        <v>0.07102367455818606</v>
      </c>
    </row>
    <row r="9" spans="1:3" s="356" customFormat="1" ht="13.5" customHeight="1">
      <c r="A9" s="363" t="s">
        <v>10</v>
      </c>
      <c r="B9" s="364">
        <f>SUM(B3:B8)</f>
        <v>2999</v>
      </c>
      <c r="C9" s="114">
        <f>SUM(C3:C8)</f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343" bestFit="1" customWidth="1"/>
    <col min="2" max="16384" width="9.00390625" style="343" customWidth="1"/>
  </cols>
  <sheetData>
    <row r="1" spans="1:2" ht="13.5" customHeight="1">
      <c r="A1" s="559" t="s">
        <v>437</v>
      </c>
      <c r="B1" s="343" t="s">
        <v>556</v>
      </c>
    </row>
    <row r="2" spans="1:3" ht="13.5" customHeight="1">
      <c r="A2" s="97" t="s">
        <v>362</v>
      </c>
      <c r="B2" s="97" t="s">
        <v>78</v>
      </c>
      <c r="C2" s="165" t="s">
        <v>79</v>
      </c>
    </row>
    <row r="3" spans="1:3" ht="13.5" customHeight="1">
      <c r="A3" s="115" t="s">
        <v>579</v>
      </c>
      <c r="B3" s="167">
        <v>426</v>
      </c>
      <c r="C3" s="168">
        <f aca="true" t="shared" si="0" ref="C3:C9">B3/B$10</f>
        <v>0.14204734911637212</v>
      </c>
    </row>
    <row r="4" spans="1:3" ht="13.5" customHeight="1">
      <c r="A4" s="117" t="s">
        <v>580</v>
      </c>
      <c r="B4" s="170">
        <v>771</v>
      </c>
      <c r="C4" s="171">
        <f t="shared" si="0"/>
        <v>0.2570856952317439</v>
      </c>
    </row>
    <row r="5" spans="1:3" ht="13.5" customHeight="1">
      <c r="A5" s="117" t="s">
        <v>581</v>
      </c>
      <c r="B5" s="170">
        <v>964</v>
      </c>
      <c r="C5" s="171">
        <f t="shared" si="0"/>
        <v>0.32144048016005333</v>
      </c>
    </row>
    <row r="6" spans="1:3" ht="13.5" customHeight="1">
      <c r="A6" s="117" t="s">
        <v>577</v>
      </c>
      <c r="B6" s="170">
        <v>69</v>
      </c>
      <c r="C6" s="171">
        <f t="shared" si="0"/>
        <v>0.02300766922307436</v>
      </c>
    </row>
    <row r="7" spans="1:3" ht="13.5" customHeight="1">
      <c r="A7" s="117" t="s">
        <v>578</v>
      </c>
      <c r="B7" s="170">
        <v>49</v>
      </c>
      <c r="C7" s="171">
        <f t="shared" si="0"/>
        <v>0.01633877959319773</v>
      </c>
    </row>
    <row r="8" spans="1:3" ht="13.5" customHeight="1">
      <c r="A8" s="117" t="s">
        <v>194</v>
      </c>
      <c r="B8" s="170">
        <v>461</v>
      </c>
      <c r="C8" s="171">
        <f t="shared" si="0"/>
        <v>0.15371790596865623</v>
      </c>
    </row>
    <row r="9" spans="1:3" ht="13.5" customHeight="1">
      <c r="A9" s="119" t="s">
        <v>195</v>
      </c>
      <c r="B9" s="173">
        <v>259</v>
      </c>
      <c r="C9" s="174">
        <f t="shared" si="0"/>
        <v>0.0863621207069023</v>
      </c>
    </row>
    <row r="10" spans="1:3" ht="13.5" customHeight="1">
      <c r="A10" s="112" t="s">
        <v>38</v>
      </c>
      <c r="B10" s="365">
        <f>SUM(B3:B9)</f>
        <v>2999</v>
      </c>
      <c r="C10" s="366">
        <f>SUM(C3:C9)</f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5.875" style="368" customWidth="1"/>
    <col min="2" max="3" width="9.00390625" style="368" customWidth="1"/>
    <col min="4" max="9" width="13.875" style="368" customWidth="1"/>
    <col min="10" max="16384" width="9.00390625" style="368" customWidth="1"/>
  </cols>
  <sheetData>
    <row r="1" spans="1:2" ht="13.5" customHeight="1">
      <c r="A1" s="559" t="s">
        <v>437</v>
      </c>
      <c r="B1" s="368" t="s">
        <v>562</v>
      </c>
    </row>
    <row r="2" spans="1:3" ht="13.5" customHeight="1">
      <c r="A2" s="367" t="s">
        <v>386</v>
      </c>
      <c r="B2" s="367" t="s">
        <v>78</v>
      </c>
      <c r="C2" s="367" t="s">
        <v>79</v>
      </c>
    </row>
    <row r="3" spans="1:3" ht="13.5" customHeight="1">
      <c r="A3" s="369" t="s">
        <v>201</v>
      </c>
      <c r="B3" s="846">
        <v>594</v>
      </c>
      <c r="C3" s="370">
        <f>B3/B12</f>
        <v>0.22654462242562928</v>
      </c>
    </row>
    <row r="4" spans="1:3" ht="13.5" customHeight="1">
      <c r="A4" s="371" t="s">
        <v>202</v>
      </c>
      <c r="B4" s="847">
        <v>552</v>
      </c>
      <c r="C4" s="372">
        <f aca="true" t="shared" si="0" ref="C4:C10">B4/B$12</f>
        <v>0.21052631578947367</v>
      </c>
    </row>
    <row r="5" spans="1:3" ht="13.5" customHeight="1">
      <c r="A5" s="371" t="s">
        <v>203</v>
      </c>
      <c r="B5" s="847">
        <v>837</v>
      </c>
      <c r="C5" s="372">
        <f t="shared" si="0"/>
        <v>0.31922196796338675</v>
      </c>
    </row>
    <row r="6" spans="1:3" ht="13.5" customHeight="1">
      <c r="A6" s="371" t="s">
        <v>204</v>
      </c>
      <c r="B6" s="847">
        <v>567</v>
      </c>
      <c r="C6" s="372">
        <f t="shared" si="0"/>
        <v>0.21624713958810068</v>
      </c>
    </row>
    <row r="7" spans="1:3" ht="13.5" customHeight="1">
      <c r="A7" s="371" t="s">
        <v>205</v>
      </c>
      <c r="B7" s="847">
        <v>572</v>
      </c>
      <c r="C7" s="372">
        <f t="shared" si="0"/>
        <v>0.21815408085430968</v>
      </c>
    </row>
    <row r="8" spans="1:3" ht="13.5" customHeight="1">
      <c r="A8" s="371" t="s">
        <v>206</v>
      </c>
      <c r="B8" s="847">
        <v>675</v>
      </c>
      <c r="C8" s="372">
        <f t="shared" si="0"/>
        <v>0.2574370709382151</v>
      </c>
    </row>
    <row r="9" spans="1:3" ht="13.5" customHeight="1">
      <c r="A9" s="371" t="s">
        <v>207</v>
      </c>
      <c r="B9" s="847">
        <v>233</v>
      </c>
      <c r="C9" s="372">
        <f t="shared" si="0"/>
        <v>0.08886346300533944</v>
      </c>
    </row>
    <row r="10" spans="1:3" ht="13.5" customHeight="1">
      <c r="A10" s="371" t="s">
        <v>208</v>
      </c>
      <c r="B10" s="847">
        <v>192</v>
      </c>
      <c r="C10" s="372">
        <f t="shared" si="0"/>
        <v>0.07322654462242563</v>
      </c>
    </row>
    <row r="11" spans="1:3" ht="13.5" customHeight="1" thickBot="1">
      <c r="A11" s="373" t="s">
        <v>209</v>
      </c>
      <c r="B11" s="848">
        <v>690</v>
      </c>
      <c r="C11" s="374">
        <f>B11/B12</f>
        <v>0.2631578947368421</v>
      </c>
    </row>
    <row r="12" spans="1:3" ht="13.5" customHeight="1" thickTop="1">
      <c r="A12" s="375" t="s">
        <v>139</v>
      </c>
      <c r="B12" s="376">
        <v>2622</v>
      </c>
      <c r="C12" s="377" t="s">
        <v>286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6.75390625" style="379" customWidth="1"/>
    <col min="2" max="16384" width="9.00390625" style="379" customWidth="1"/>
  </cols>
  <sheetData>
    <row r="1" spans="1:2" ht="13.5" customHeight="1">
      <c r="A1" s="559" t="s">
        <v>437</v>
      </c>
      <c r="B1" s="379" t="s">
        <v>556</v>
      </c>
    </row>
    <row r="2" spans="1:3" ht="13.5" customHeight="1">
      <c r="A2" s="378" t="s">
        <v>387</v>
      </c>
      <c r="B2" s="378" t="s">
        <v>8</v>
      </c>
      <c r="C2" s="378" t="s">
        <v>174</v>
      </c>
    </row>
    <row r="3" spans="1:3" ht="13.5" customHeight="1">
      <c r="A3" s="380" t="s">
        <v>210</v>
      </c>
      <c r="B3" s="849">
        <v>877</v>
      </c>
      <c r="C3" s="381">
        <f aca="true" t="shared" si="0" ref="C3:C11">B3/B$11</f>
        <v>0.29243081027009005</v>
      </c>
    </row>
    <row r="4" spans="1:3" ht="13.5" customHeight="1">
      <c r="A4" s="382" t="s">
        <v>211</v>
      </c>
      <c r="B4" s="850">
        <v>252</v>
      </c>
      <c r="C4" s="383">
        <f t="shared" si="0"/>
        <v>0.08402800933644548</v>
      </c>
    </row>
    <row r="5" spans="1:3" ht="13.5" customHeight="1">
      <c r="A5" s="382" t="s">
        <v>212</v>
      </c>
      <c r="B5" s="850">
        <v>72</v>
      </c>
      <c r="C5" s="383">
        <f t="shared" si="0"/>
        <v>0.02400800266755585</v>
      </c>
    </row>
    <row r="6" spans="1:3" ht="13.5" customHeight="1">
      <c r="A6" s="382" t="s">
        <v>213</v>
      </c>
      <c r="B6" s="850">
        <v>278</v>
      </c>
      <c r="C6" s="383">
        <f t="shared" si="0"/>
        <v>0.09269756585528509</v>
      </c>
    </row>
    <row r="7" spans="1:3" ht="13.5" customHeight="1">
      <c r="A7" s="382" t="s">
        <v>214</v>
      </c>
      <c r="B7" s="850">
        <v>488</v>
      </c>
      <c r="C7" s="383">
        <f t="shared" si="0"/>
        <v>0.16272090696898966</v>
      </c>
    </row>
    <row r="8" spans="1:3" ht="13.5" customHeight="1">
      <c r="A8" s="382" t="s">
        <v>215</v>
      </c>
      <c r="B8" s="850">
        <v>236</v>
      </c>
      <c r="C8" s="383">
        <f t="shared" si="0"/>
        <v>0.07869289763254418</v>
      </c>
    </row>
    <row r="9" spans="1:3" ht="13.5" customHeight="1">
      <c r="A9" s="382" t="s">
        <v>64</v>
      </c>
      <c r="B9" s="850">
        <v>509</v>
      </c>
      <c r="C9" s="383">
        <f t="shared" si="0"/>
        <v>0.16972324108036013</v>
      </c>
    </row>
    <row r="10" spans="1:3" ht="13.5" customHeight="1">
      <c r="A10" s="384" t="s">
        <v>25</v>
      </c>
      <c r="B10" s="851">
        <v>287</v>
      </c>
      <c r="C10" s="385">
        <f t="shared" si="0"/>
        <v>0.09569856618872957</v>
      </c>
    </row>
    <row r="11" spans="1:3" ht="13.5" customHeight="1">
      <c r="A11" s="386" t="s">
        <v>38</v>
      </c>
      <c r="B11" s="387">
        <f>SUM(B3:B10)</f>
        <v>2999</v>
      </c>
      <c r="C11" s="388">
        <f t="shared" si="0"/>
        <v>1</v>
      </c>
    </row>
    <row r="12" ht="13.5" customHeight="1">
      <c r="C12" s="389"/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（居住者）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875" style="343" customWidth="1"/>
    <col min="2" max="16384" width="9.00390625" style="343" customWidth="1"/>
  </cols>
  <sheetData>
    <row r="1" spans="1:2" ht="13.5" customHeight="1">
      <c r="A1" s="559" t="s">
        <v>437</v>
      </c>
      <c r="B1" s="343" t="s">
        <v>556</v>
      </c>
    </row>
    <row r="2" spans="1:3" ht="13.5" customHeight="1">
      <c r="A2" s="97" t="s">
        <v>358</v>
      </c>
      <c r="B2" s="98" t="s">
        <v>78</v>
      </c>
      <c r="C2" s="97" t="s">
        <v>287</v>
      </c>
    </row>
    <row r="3" spans="1:3" ht="13.5" customHeight="1">
      <c r="A3" s="115" t="s">
        <v>216</v>
      </c>
      <c r="B3" s="116">
        <v>2138</v>
      </c>
      <c r="C3" s="105">
        <f>B3/B$8</f>
        <v>0.7129043014338112</v>
      </c>
    </row>
    <row r="4" spans="1:3" ht="13.5" customHeight="1">
      <c r="A4" s="117" t="s">
        <v>217</v>
      </c>
      <c r="B4" s="118">
        <v>198</v>
      </c>
      <c r="C4" s="108">
        <f>B4/B$8</f>
        <v>0.06602200733577859</v>
      </c>
    </row>
    <row r="5" spans="1:3" ht="13.5" customHeight="1">
      <c r="A5" s="117" t="s">
        <v>218</v>
      </c>
      <c r="B5" s="118">
        <v>122</v>
      </c>
      <c r="C5" s="108">
        <f>B5/B$8</f>
        <v>0.040680226742247416</v>
      </c>
    </row>
    <row r="6" spans="1:3" ht="13.5" customHeight="1">
      <c r="A6" s="117" t="s">
        <v>219</v>
      </c>
      <c r="B6" s="118">
        <v>410</v>
      </c>
      <c r="C6" s="108">
        <f>B6/B$8</f>
        <v>0.13671223741247082</v>
      </c>
    </row>
    <row r="7" spans="1:3" ht="13.5" customHeight="1">
      <c r="A7" s="119" t="s">
        <v>16</v>
      </c>
      <c r="B7" s="110">
        <v>131</v>
      </c>
      <c r="C7" s="111">
        <v>0.043</v>
      </c>
    </row>
    <row r="8" spans="1:3" ht="13.5" customHeight="1">
      <c r="A8" s="390" t="s">
        <v>38</v>
      </c>
      <c r="B8" s="113">
        <f>SUM(B3:B7)</f>
        <v>2999</v>
      </c>
      <c r="C8" s="114"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375" style="353" bestFit="1" customWidth="1"/>
    <col min="2" max="4" width="9.00390625" style="353" customWidth="1"/>
    <col min="5" max="5" width="9.25390625" style="353" customWidth="1"/>
    <col min="6" max="6" width="13.875" style="353" customWidth="1"/>
    <col min="7" max="16384" width="9.00390625" style="353" customWidth="1"/>
  </cols>
  <sheetData>
    <row r="1" spans="1:2" ht="13.5" customHeight="1">
      <c r="A1" s="559" t="s">
        <v>437</v>
      </c>
      <c r="B1" s="353" t="s">
        <v>535</v>
      </c>
    </row>
    <row r="2" spans="1:3" ht="13.5" customHeight="1">
      <c r="A2" s="536" t="s">
        <v>328</v>
      </c>
      <c r="B2" s="537" t="s">
        <v>9</v>
      </c>
      <c r="C2" s="536" t="s">
        <v>162</v>
      </c>
    </row>
    <row r="3" spans="1:3" ht="13.5" customHeight="1">
      <c r="A3" s="539" t="s">
        <v>335</v>
      </c>
      <c r="B3" s="669">
        <v>11656</v>
      </c>
      <c r="C3" s="670">
        <f>B3/B$7</f>
        <v>0.5654683937321108</v>
      </c>
    </row>
    <row r="4" spans="1:3" ht="13.5" customHeight="1">
      <c r="A4" s="538" t="s">
        <v>336</v>
      </c>
      <c r="B4" s="671">
        <v>6870</v>
      </c>
      <c r="C4" s="672">
        <f>B4/B$7</f>
        <v>0.3332848202590598</v>
      </c>
    </row>
    <row r="5" spans="1:3" ht="13.5" customHeight="1">
      <c r="A5" s="538" t="s">
        <v>337</v>
      </c>
      <c r="B5" s="671">
        <v>1603</v>
      </c>
      <c r="C5" s="672">
        <f>B5/B$7</f>
        <v>0.0777664580604473</v>
      </c>
    </row>
    <row r="6" spans="1:3" ht="13.5" customHeight="1">
      <c r="A6" s="540" t="s">
        <v>32</v>
      </c>
      <c r="B6" s="673">
        <v>484</v>
      </c>
      <c r="C6" s="674">
        <f>B6/B$7</f>
        <v>0.02348032794838209</v>
      </c>
    </row>
    <row r="7" spans="1:3" ht="13.5" customHeight="1">
      <c r="A7" s="363" t="s">
        <v>10</v>
      </c>
      <c r="B7" s="675">
        <f>SUM(B3:B6)</f>
        <v>20613</v>
      </c>
      <c r="C7" s="676">
        <f>B7/B$7</f>
        <v>1</v>
      </c>
    </row>
    <row r="9" ht="13.5" customHeight="1">
      <c r="A9" s="559" t="s">
        <v>438</v>
      </c>
    </row>
    <row r="10" ht="13.5" customHeight="1">
      <c r="A10" s="559" t="s">
        <v>535</v>
      </c>
    </row>
    <row r="11" spans="1:3" ht="13.5" customHeight="1">
      <c r="A11" s="536" t="s">
        <v>328</v>
      </c>
      <c r="B11" s="537" t="s">
        <v>9</v>
      </c>
      <c r="C11" s="536" t="s">
        <v>162</v>
      </c>
    </row>
    <row r="12" spans="1:3" ht="13.5" customHeight="1">
      <c r="A12" s="539" t="s">
        <v>335</v>
      </c>
      <c r="B12" s="669">
        <v>3668</v>
      </c>
      <c r="C12" s="670">
        <f>B12/B$16</f>
        <v>0.5213930348258706</v>
      </c>
    </row>
    <row r="13" spans="1:3" ht="13.5" customHeight="1">
      <c r="A13" s="538" t="s">
        <v>336</v>
      </c>
      <c r="B13" s="671">
        <v>2529</v>
      </c>
      <c r="C13" s="672">
        <f>B13/B$16</f>
        <v>0.35948827292110874</v>
      </c>
    </row>
    <row r="14" spans="1:3" ht="13.5" customHeight="1">
      <c r="A14" s="538" t="s">
        <v>337</v>
      </c>
      <c r="B14" s="671">
        <v>650</v>
      </c>
      <c r="C14" s="672">
        <f>B14/B$16</f>
        <v>0.0923951670220327</v>
      </c>
    </row>
    <row r="15" spans="1:3" ht="13.5" customHeight="1">
      <c r="A15" s="540" t="s">
        <v>32</v>
      </c>
      <c r="B15" s="673">
        <v>188</v>
      </c>
      <c r="C15" s="674">
        <f>B15/B$16</f>
        <v>0.026723525230987918</v>
      </c>
    </row>
    <row r="16" spans="1:3" ht="13.5" customHeight="1">
      <c r="A16" s="363" t="s">
        <v>10</v>
      </c>
      <c r="B16" s="675">
        <f>SUM(B12:B15)</f>
        <v>7035</v>
      </c>
      <c r="C16" s="676">
        <f>B16/B$16</f>
        <v>1</v>
      </c>
    </row>
    <row r="18" spans="1:2" ht="13.5" customHeight="1">
      <c r="A18" s="559" t="s">
        <v>439</v>
      </c>
      <c r="B18" s="353" t="s">
        <v>535</v>
      </c>
    </row>
    <row r="19" spans="1:3" ht="13.5" customHeight="1">
      <c r="A19" s="536" t="s">
        <v>328</v>
      </c>
      <c r="B19" s="537" t="s">
        <v>9</v>
      </c>
      <c r="C19" s="536" t="s">
        <v>162</v>
      </c>
    </row>
    <row r="20" spans="1:3" ht="13.5" customHeight="1">
      <c r="A20" s="539" t="s">
        <v>335</v>
      </c>
      <c r="B20" s="669">
        <f>SUM(B3,B12)</f>
        <v>15324</v>
      </c>
      <c r="C20" s="670">
        <f>B20/B$24</f>
        <v>0.5542534722222222</v>
      </c>
    </row>
    <row r="21" spans="1:3" ht="13.5" customHeight="1">
      <c r="A21" s="538" t="s">
        <v>336</v>
      </c>
      <c r="B21" s="671">
        <f>SUM(B4,B13)</f>
        <v>9399</v>
      </c>
      <c r="C21" s="672">
        <f>B21/B$24</f>
        <v>0.3399522569444444</v>
      </c>
    </row>
    <row r="22" spans="1:3" ht="13.5" customHeight="1">
      <c r="A22" s="538" t="s">
        <v>337</v>
      </c>
      <c r="B22" s="671">
        <f>SUM(B5,B14)</f>
        <v>2253</v>
      </c>
      <c r="C22" s="672">
        <f>B22/B$24</f>
        <v>0.08148871527777778</v>
      </c>
    </row>
    <row r="23" spans="1:3" ht="13.5" customHeight="1">
      <c r="A23" s="540" t="s">
        <v>32</v>
      </c>
      <c r="B23" s="673">
        <f>SUM(B6,B15)</f>
        <v>672</v>
      </c>
      <c r="C23" s="674">
        <f>B23/B$24</f>
        <v>0.024305555555555556</v>
      </c>
    </row>
    <row r="24" spans="1:3" ht="13.5" customHeight="1">
      <c r="A24" s="363" t="s">
        <v>10</v>
      </c>
      <c r="B24" s="675">
        <f>SUM(B20:B23)</f>
        <v>27648</v>
      </c>
      <c r="C24" s="676">
        <f>B24/B$24</f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392" customWidth="1"/>
    <col min="2" max="16384" width="9.00390625" style="392" customWidth="1"/>
  </cols>
  <sheetData>
    <row r="1" spans="1:2" ht="13.5" customHeight="1">
      <c r="A1" s="559" t="s">
        <v>437</v>
      </c>
      <c r="B1" s="392" t="s">
        <v>564</v>
      </c>
    </row>
    <row r="2" spans="1:3" ht="13.5" customHeight="1">
      <c r="A2" s="391" t="s">
        <v>388</v>
      </c>
      <c r="B2" s="391" t="s">
        <v>78</v>
      </c>
      <c r="C2" s="391" t="s">
        <v>79</v>
      </c>
    </row>
    <row r="3" spans="1:3" ht="13.5" customHeight="1">
      <c r="A3" s="393" t="s">
        <v>389</v>
      </c>
      <c r="B3" s="852">
        <v>49</v>
      </c>
      <c r="C3" s="394">
        <f>B3/B$7</f>
        <v>0.03885804916732752</v>
      </c>
    </row>
    <row r="4" spans="1:3" ht="13.5" customHeight="1">
      <c r="A4" s="395" t="s">
        <v>390</v>
      </c>
      <c r="B4" s="853">
        <v>193</v>
      </c>
      <c r="C4" s="396">
        <f>B4/B$7</f>
        <v>0.15305313243457574</v>
      </c>
    </row>
    <row r="5" spans="1:3" ht="13.5" customHeight="1">
      <c r="A5" s="395" t="s">
        <v>391</v>
      </c>
      <c r="B5" s="853">
        <v>17</v>
      </c>
      <c r="C5" s="396">
        <f>B5/B$7</f>
        <v>0.013481363996827915</v>
      </c>
    </row>
    <row r="6" spans="1:3" ht="13.5" customHeight="1">
      <c r="A6" s="397" t="s">
        <v>392</v>
      </c>
      <c r="B6" s="854">
        <v>1002</v>
      </c>
      <c r="C6" s="398">
        <f>B6/B$7</f>
        <v>0.7946074544012688</v>
      </c>
    </row>
    <row r="7" spans="1:3" ht="13.5" customHeight="1">
      <c r="A7" s="399" t="s">
        <v>38</v>
      </c>
      <c r="B7" s="400">
        <f>SUM(B3:B6)</f>
        <v>1261</v>
      </c>
      <c r="C7" s="401">
        <f>B7/B$7</f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00390625" style="403" customWidth="1"/>
    <col min="2" max="16384" width="9.00390625" style="403" customWidth="1"/>
  </cols>
  <sheetData>
    <row r="1" spans="1:3" ht="13.5" customHeight="1">
      <c r="A1" s="559" t="s">
        <v>437</v>
      </c>
      <c r="C1" s="403" t="s">
        <v>563</v>
      </c>
    </row>
    <row r="2" spans="1:3" ht="13.5" customHeight="1">
      <c r="A2" s="402" t="s">
        <v>288</v>
      </c>
      <c r="B2" s="402" t="s">
        <v>78</v>
      </c>
      <c r="C2" s="402" t="s">
        <v>79</v>
      </c>
    </row>
    <row r="3" spans="1:3" ht="13.5" customHeight="1">
      <c r="A3" s="404" t="s">
        <v>19</v>
      </c>
      <c r="B3" s="855">
        <v>58</v>
      </c>
      <c r="C3" s="405">
        <f aca="true" t="shared" si="0" ref="C3:C10">B3/B$10</f>
        <v>0.045995241871530534</v>
      </c>
    </row>
    <row r="4" spans="1:3" ht="13.5" customHeight="1">
      <c r="A4" s="406" t="s">
        <v>20</v>
      </c>
      <c r="B4" s="856">
        <v>60</v>
      </c>
      <c r="C4" s="407">
        <f t="shared" si="0"/>
        <v>0.047581284694686754</v>
      </c>
    </row>
    <row r="5" spans="1:3" ht="13.5" customHeight="1">
      <c r="A5" s="406" t="s">
        <v>21</v>
      </c>
      <c r="B5" s="856">
        <v>95</v>
      </c>
      <c r="C5" s="407">
        <f t="shared" si="0"/>
        <v>0.0753370340999207</v>
      </c>
    </row>
    <row r="6" spans="1:3" ht="13.5" customHeight="1">
      <c r="A6" s="406" t="s">
        <v>22</v>
      </c>
      <c r="B6" s="856">
        <v>104</v>
      </c>
      <c r="C6" s="407">
        <f t="shared" si="0"/>
        <v>0.08247422680412371</v>
      </c>
    </row>
    <row r="7" spans="1:3" ht="13.5" customHeight="1">
      <c r="A7" s="406" t="s">
        <v>23</v>
      </c>
      <c r="B7" s="856">
        <v>143</v>
      </c>
      <c r="C7" s="407">
        <f t="shared" si="0"/>
        <v>0.1134020618556701</v>
      </c>
    </row>
    <row r="8" spans="1:3" ht="13.5" customHeight="1">
      <c r="A8" s="406" t="s">
        <v>24</v>
      </c>
      <c r="B8" s="856">
        <v>351</v>
      </c>
      <c r="C8" s="407">
        <f t="shared" si="0"/>
        <v>0.27835051546391754</v>
      </c>
    </row>
    <row r="9" spans="1:3" ht="13.5" customHeight="1">
      <c r="A9" s="408" t="s">
        <v>464</v>
      </c>
      <c r="B9" s="857">
        <v>450</v>
      </c>
      <c r="C9" s="409">
        <f t="shared" si="0"/>
        <v>0.3568596352101507</v>
      </c>
    </row>
    <row r="10" spans="1:3" ht="13.5" customHeight="1">
      <c r="A10" s="410" t="s">
        <v>38</v>
      </c>
      <c r="B10" s="411">
        <f>SUM(B3:B9)</f>
        <v>1261</v>
      </c>
      <c r="C10" s="412">
        <f t="shared" si="0"/>
        <v>1</v>
      </c>
    </row>
    <row r="12" ht="13.5" customHeight="1">
      <c r="A12" s="559" t="s">
        <v>438</v>
      </c>
    </row>
    <row r="13" ht="13.5" customHeight="1">
      <c r="A13" s="559" t="s">
        <v>563</v>
      </c>
    </row>
    <row r="14" spans="1:3" ht="13.5" customHeight="1">
      <c r="A14" s="858" t="s">
        <v>288</v>
      </c>
      <c r="B14" s="858" t="s">
        <v>78</v>
      </c>
      <c r="C14" s="858" t="s">
        <v>79</v>
      </c>
    </row>
    <row r="15" spans="1:3" ht="13.5" customHeight="1">
      <c r="A15" s="859" t="s">
        <v>19</v>
      </c>
      <c r="B15" s="649">
        <v>55</v>
      </c>
      <c r="C15" s="860">
        <f>B15/B$22</f>
        <v>0.08702531645569621</v>
      </c>
    </row>
    <row r="16" spans="1:3" ht="13.5" customHeight="1">
      <c r="A16" s="406" t="s">
        <v>20</v>
      </c>
      <c r="B16" s="651">
        <v>45</v>
      </c>
      <c r="C16" s="407">
        <f aca="true" t="shared" si="1" ref="C16:C22">B16/B$22</f>
        <v>0.07120253164556962</v>
      </c>
    </row>
    <row r="17" spans="1:3" ht="13.5" customHeight="1">
      <c r="A17" s="406" t="s">
        <v>21</v>
      </c>
      <c r="B17" s="651">
        <v>61</v>
      </c>
      <c r="C17" s="407">
        <f t="shared" si="1"/>
        <v>0.09651898734177215</v>
      </c>
    </row>
    <row r="18" spans="1:3" ht="13.5" customHeight="1">
      <c r="A18" s="406" t="s">
        <v>22</v>
      </c>
      <c r="B18" s="651">
        <v>88</v>
      </c>
      <c r="C18" s="407">
        <f t="shared" si="1"/>
        <v>0.13924050632911392</v>
      </c>
    </row>
    <row r="19" spans="1:3" ht="13.5" customHeight="1">
      <c r="A19" s="406" t="s">
        <v>23</v>
      </c>
      <c r="B19" s="651">
        <v>108</v>
      </c>
      <c r="C19" s="407">
        <f t="shared" si="1"/>
        <v>0.17088607594936708</v>
      </c>
    </row>
    <row r="20" spans="1:3" ht="13.5" customHeight="1">
      <c r="A20" s="406" t="s">
        <v>24</v>
      </c>
      <c r="B20" s="861">
        <v>207</v>
      </c>
      <c r="C20" s="407">
        <f t="shared" si="1"/>
        <v>0.3275316455696203</v>
      </c>
    </row>
    <row r="21" spans="1:3" ht="13.5" customHeight="1">
      <c r="A21" s="408" t="s">
        <v>465</v>
      </c>
      <c r="B21" s="653">
        <v>68</v>
      </c>
      <c r="C21" s="409">
        <f t="shared" si="1"/>
        <v>0.10759493670886076</v>
      </c>
    </row>
    <row r="22" spans="1:3" ht="13.5" customHeight="1">
      <c r="A22" s="410" t="s">
        <v>38</v>
      </c>
      <c r="B22" s="862">
        <f>SUM(B15:B21)</f>
        <v>632</v>
      </c>
      <c r="C22" s="412">
        <f t="shared" si="1"/>
        <v>1</v>
      </c>
    </row>
    <row r="24" spans="1:2" ht="13.5" customHeight="1">
      <c r="A24" s="559" t="s">
        <v>439</v>
      </c>
      <c r="B24" s="403" t="s">
        <v>563</v>
      </c>
    </row>
    <row r="25" spans="1:3" ht="13.5" customHeight="1">
      <c r="A25" s="858" t="s">
        <v>288</v>
      </c>
      <c r="B25" s="858" t="s">
        <v>78</v>
      </c>
      <c r="C25" s="858" t="s">
        <v>79</v>
      </c>
    </row>
    <row r="26" spans="1:3" ht="13.5" customHeight="1">
      <c r="A26" s="859" t="s">
        <v>19</v>
      </c>
      <c r="B26" s="649">
        <f aca="true" t="shared" si="2" ref="B26:B32">SUM(B3,B15)</f>
        <v>113</v>
      </c>
      <c r="C26" s="860">
        <f>B26/B$33</f>
        <v>0.05969360802958267</v>
      </c>
    </row>
    <row r="27" spans="1:3" ht="13.5" customHeight="1">
      <c r="A27" s="406" t="s">
        <v>20</v>
      </c>
      <c r="B27" s="651">
        <f t="shared" si="2"/>
        <v>105</v>
      </c>
      <c r="C27" s="407">
        <f aca="true" t="shared" si="3" ref="C27:C32">B27/B$33</f>
        <v>0.0554675118858954</v>
      </c>
    </row>
    <row r="28" spans="1:3" ht="13.5" customHeight="1">
      <c r="A28" s="406" t="s">
        <v>21</v>
      </c>
      <c r="B28" s="651">
        <f t="shared" si="2"/>
        <v>156</v>
      </c>
      <c r="C28" s="407">
        <f t="shared" si="3"/>
        <v>0.08240887480190175</v>
      </c>
    </row>
    <row r="29" spans="1:3" ht="13.5" customHeight="1">
      <c r="A29" s="406" t="s">
        <v>22</v>
      </c>
      <c r="B29" s="651">
        <f t="shared" si="2"/>
        <v>192</v>
      </c>
      <c r="C29" s="407">
        <f t="shared" si="3"/>
        <v>0.10142630744849446</v>
      </c>
    </row>
    <row r="30" spans="1:3" ht="13.5" customHeight="1">
      <c r="A30" s="406" t="s">
        <v>23</v>
      </c>
      <c r="B30" s="651">
        <f t="shared" si="2"/>
        <v>251</v>
      </c>
      <c r="C30" s="407">
        <f t="shared" si="3"/>
        <v>0.13259376650818805</v>
      </c>
    </row>
    <row r="31" spans="1:3" ht="13.5" customHeight="1">
      <c r="A31" s="406" t="s">
        <v>24</v>
      </c>
      <c r="B31" s="651">
        <f t="shared" si="2"/>
        <v>558</v>
      </c>
      <c r="C31" s="407">
        <f t="shared" si="3"/>
        <v>0.294770206022187</v>
      </c>
    </row>
    <row r="32" spans="1:3" ht="13.5" customHeight="1">
      <c r="A32" s="408" t="s">
        <v>465</v>
      </c>
      <c r="B32" s="653">
        <f t="shared" si="2"/>
        <v>518</v>
      </c>
      <c r="C32" s="409">
        <f t="shared" si="3"/>
        <v>0.27363972530375064</v>
      </c>
    </row>
    <row r="33" spans="1:3" ht="13.5" customHeight="1">
      <c r="A33" s="410" t="s">
        <v>38</v>
      </c>
      <c r="B33" s="862">
        <f>SUM(B26:B32)</f>
        <v>1893</v>
      </c>
      <c r="C33" s="412">
        <f>B33/B$33</f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625" style="414" customWidth="1"/>
    <col min="2" max="16384" width="9.00390625" style="414" customWidth="1"/>
  </cols>
  <sheetData>
    <row r="1" spans="1:2" ht="13.5" customHeight="1">
      <c r="A1" s="559" t="s">
        <v>437</v>
      </c>
      <c r="B1" s="414" t="s">
        <v>563</v>
      </c>
    </row>
    <row r="2" spans="1:3" ht="13.5" customHeight="1">
      <c r="A2" s="413" t="s">
        <v>393</v>
      </c>
      <c r="B2" s="413" t="s">
        <v>78</v>
      </c>
      <c r="C2" s="413" t="s">
        <v>79</v>
      </c>
    </row>
    <row r="3" spans="1:3" ht="13.5" customHeight="1">
      <c r="A3" s="415" t="s">
        <v>394</v>
      </c>
      <c r="B3" s="863">
        <v>37</v>
      </c>
      <c r="C3" s="416">
        <f aca="true" t="shared" si="0" ref="C3:C10">B3/B$10</f>
        <v>0.029341792228390166</v>
      </c>
    </row>
    <row r="4" spans="1:3" ht="13.5" customHeight="1">
      <c r="A4" s="417" t="s">
        <v>20</v>
      </c>
      <c r="B4" s="864">
        <v>47</v>
      </c>
      <c r="C4" s="418">
        <f t="shared" si="0"/>
        <v>0.03727200634417129</v>
      </c>
    </row>
    <row r="5" spans="1:3" ht="13.5" customHeight="1">
      <c r="A5" s="417" t="s">
        <v>21</v>
      </c>
      <c r="B5" s="864">
        <v>54</v>
      </c>
      <c r="C5" s="418">
        <f t="shared" si="0"/>
        <v>0.04282315622521808</v>
      </c>
    </row>
    <row r="6" spans="1:3" ht="13.5" customHeight="1">
      <c r="A6" s="417" t="s">
        <v>22</v>
      </c>
      <c r="B6" s="864">
        <v>84</v>
      </c>
      <c r="C6" s="418">
        <f t="shared" si="0"/>
        <v>0.06661379857256146</v>
      </c>
    </row>
    <row r="7" spans="1:3" ht="13.5" customHeight="1">
      <c r="A7" s="417" t="s">
        <v>23</v>
      </c>
      <c r="B7" s="864">
        <v>162</v>
      </c>
      <c r="C7" s="418">
        <f t="shared" si="0"/>
        <v>0.12846946867565423</v>
      </c>
    </row>
    <row r="8" spans="1:3" ht="13.5" customHeight="1">
      <c r="A8" s="417" t="s">
        <v>24</v>
      </c>
      <c r="B8" s="864">
        <v>445</v>
      </c>
      <c r="C8" s="418">
        <f t="shared" si="0"/>
        <v>0.35289452815226013</v>
      </c>
    </row>
    <row r="9" spans="1:3" ht="13.5" customHeight="1">
      <c r="A9" s="419" t="s">
        <v>464</v>
      </c>
      <c r="B9" s="865">
        <v>432</v>
      </c>
      <c r="C9" s="420">
        <f t="shared" si="0"/>
        <v>0.34258524980174465</v>
      </c>
    </row>
    <row r="10" spans="1:3" ht="13.5" customHeight="1">
      <c r="A10" s="421" t="s">
        <v>38</v>
      </c>
      <c r="B10" s="422">
        <f>SUM(B3:B9)</f>
        <v>1261</v>
      </c>
      <c r="C10" s="423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425" customWidth="1"/>
    <col min="2" max="3" width="9.00390625" style="425" customWidth="1"/>
    <col min="4" max="16384" width="14.625" style="425" customWidth="1"/>
  </cols>
  <sheetData>
    <row r="1" spans="1:3" ht="13.5" customHeight="1">
      <c r="A1" s="559" t="s">
        <v>437</v>
      </c>
      <c r="C1" s="425" t="s">
        <v>563</v>
      </c>
    </row>
    <row r="2" spans="1:3" ht="13.5" customHeight="1">
      <c r="A2" s="424" t="s">
        <v>312</v>
      </c>
      <c r="B2" s="424" t="s">
        <v>78</v>
      </c>
      <c r="C2" s="424" t="s">
        <v>79</v>
      </c>
    </row>
    <row r="3" spans="1:3" ht="13.5" customHeight="1">
      <c r="A3" s="426" t="s">
        <v>289</v>
      </c>
      <c r="B3" s="866">
        <v>41</v>
      </c>
      <c r="C3" s="427">
        <f aca="true" t="shared" si="0" ref="C3:C12">B3/B$12</f>
        <v>0.03251387787470262</v>
      </c>
    </row>
    <row r="4" spans="1:3" ht="13.5" customHeight="1">
      <c r="A4" s="428" t="s">
        <v>290</v>
      </c>
      <c r="B4" s="867">
        <v>234</v>
      </c>
      <c r="C4" s="429">
        <f t="shared" si="0"/>
        <v>0.18556701030927836</v>
      </c>
    </row>
    <row r="5" spans="1:3" ht="13.5" customHeight="1">
      <c r="A5" s="428" t="s">
        <v>291</v>
      </c>
      <c r="B5" s="867">
        <v>241</v>
      </c>
      <c r="C5" s="429">
        <f t="shared" si="0"/>
        <v>0.19111816019032513</v>
      </c>
    </row>
    <row r="6" spans="1:3" ht="13.5" customHeight="1">
      <c r="A6" s="428" t="s">
        <v>292</v>
      </c>
      <c r="B6" s="867">
        <v>117</v>
      </c>
      <c r="C6" s="429">
        <f t="shared" si="0"/>
        <v>0.09278350515463918</v>
      </c>
    </row>
    <row r="7" spans="1:3" ht="13.5" customHeight="1">
      <c r="A7" s="428" t="s">
        <v>293</v>
      </c>
      <c r="B7" s="867">
        <v>44</v>
      </c>
      <c r="C7" s="429">
        <f t="shared" si="0"/>
        <v>0.034892942109436956</v>
      </c>
    </row>
    <row r="8" spans="1:3" ht="13.5" customHeight="1">
      <c r="A8" s="428" t="s">
        <v>294</v>
      </c>
      <c r="B8" s="867">
        <v>72</v>
      </c>
      <c r="C8" s="429">
        <f t="shared" si="0"/>
        <v>0.057097541633624106</v>
      </c>
    </row>
    <row r="9" spans="1:3" ht="13.5" customHeight="1">
      <c r="A9" s="428" t="s">
        <v>295</v>
      </c>
      <c r="B9" s="867">
        <v>31</v>
      </c>
      <c r="C9" s="429">
        <f t="shared" si="0"/>
        <v>0.02458366375892149</v>
      </c>
    </row>
    <row r="10" spans="1:3" ht="13.5" customHeight="1">
      <c r="A10" s="428" t="s">
        <v>6</v>
      </c>
      <c r="B10" s="867">
        <v>84</v>
      </c>
      <c r="C10" s="429">
        <f t="shared" si="0"/>
        <v>0.06661379857256146</v>
      </c>
    </row>
    <row r="11" spans="1:3" ht="13.5" customHeight="1">
      <c r="A11" s="430" t="s">
        <v>7</v>
      </c>
      <c r="B11" s="868">
        <v>397</v>
      </c>
      <c r="C11" s="431">
        <f t="shared" si="0"/>
        <v>0.3148295003965107</v>
      </c>
    </row>
    <row r="12" spans="1:3" ht="13.5" customHeight="1">
      <c r="A12" s="432" t="s">
        <v>38</v>
      </c>
      <c r="B12" s="433">
        <f>SUM(B3:B11)</f>
        <v>1261</v>
      </c>
      <c r="C12" s="434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125" style="436" customWidth="1"/>
    <col min="2" max="16384" width="9.00390625" style="436" customWidth="1"/>
  </cols>
  <sheetData>
    <row r="1" spans="1:3" ht="13.5" customHeight="1">
      <c r="A1" s="559" t="s">
        <v>437</v>
      </c>
      <c r="C1" s="436" t="s">
        <v>563</v>
      </c>
    </row>
    <row r="2" spans="1:3" ht="13.5" customHeight="1">
      <c r="A2" s="435" t="s">
        <v>296</v>
      </c>
      <c r="B2" s="435" t="s">
        <v>78</v>
      </c>
      <c r="C2" s="435" t="s">
        <v>79</v>
      </c>
    </row>
    <row r="3" spans="1:3" ht="13.5" customHeight="1">
      <c r="A3" s="437" t="s">
        <v>395</v>
      </c>
      <c r="B3" s="869">
        <v>629</v>
      </c>
      <c r="C3" s="438">
        <f aca="true" t="shared" si="0" ref="C3:C8">B3/B$8</f>
        <v>0.49881046788263284</v>
      </c>
    </row>
    <row r="4" spans="1:3" ht="13.5" customHeight="1">
      <c r="A4" s="439" t="s">
        <v>396</v>
      </c>
      <c r="B4" s="870">
        <v>139</v>
      </c>
      <c r="C4" s="440">
        <f t="shared" si="0"/>
        <v>0.11022997620935765</v>
      </c>
    </row>
    <row r="5" spans="1:3" ht="13.5" customHeight="1">
      <c r="A5" s="439" t="s">
        <v>397</v>
      </c>
      <c r="B5" s="870">
        <v>108</v>
      </c>
      <c r="C5" s="440">
        <f t="shared" si="0"/>
        <v>0.08564631245043616</v>
      </c>
    </row>
    <row r="6" spans="1:3" ht="13.5" customHeight="1">
      <c r="A6" s="439" t="s">
        <v>398</v>
      </c>
      <c r="B6" s="870">
        <v>18</v>
      </c>
      <c r="C6" s="440">
        <f t="shared" si="0"/>
        <v>0.014274385408406027</v>
      </c>
    </row>
    <row r="7" spans="1:3" ht="13.5" customHeight="1">
      <c r="A7" s="441" t="s">
        <v>98</v>
      </c>
      <c r="B7" s="871">
        <v>367</v>
      </c>
      <c r="C7" s="442">
        <f t="shared" si="0"/>
        <v>0.29103885804916735</v>
      </c>
    </row>
    <row r="8" spans="1:3" ht="13.5" customHeight="1">
      <c r="A8" s="443" t="s">
        <v>38</v>
      </c>
      <c r="B8" s="444">
        <f>SUM(B3:B7)</f>
        <v>1261</v>
      </c>
      <c r="C8" s="445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875" style="447" customWidth="1"/>
    <col min="2" max="16384" width="9.00390625" style="447" customWidth="1"/>
  </cols>
  <sheetData>
    <row r="1" spans="1:3" ht="13.5" customHeight="1">
      <c r="A1" s="559" t="s">
        <v>437</v>
      </c>
      <c r="C1" s="447" t="s">
        <v>563</v>
      </c>
    </row>
    <row r="2" spans="1:3" ht="13.5" customHeight="1">
      <c r="A2" s="446" t="s">
        <v>297</v>
      </c>
      <c r="B2" s="446" t="s">
        <v>78</v>
      </c>
      <c r="C2" s="446" t="s">
        <v>79</v>
      </c>
    </row>
    <row r="3" spans="1:3" ht="13.5" customHeight="1">
      <c r="A3" s="448" t="s">
        <v>466</v>
      </c>
      <c r="B3" s="872">
        <v>121</v>
      </c>
      <c r="C3" s="449">
        <f aca="true" t="shared" si="0" ref="C3:C11">B3/B$11</f>
        <v>0.09595559080095163</v>
      </c>
    </row>
    <row r="4" spans="1:3" ht="13.5" customHeight="1">
      <c r="A4" s="450" t="s">
        <v>467</v>
      </c>
      <c r="B4" s="873">
        <v>247</v>
      </c>
      <c r="C4" s="451">
        <f t="shared" si="0"/>
        <v>0.1958762886597938</v>
      </c>
    </row>
    <row r="5" spans="1:3" ht="13.5" customHeight="1">
      <c r="A5" s="450" t="s">
        <v>468</v>
      </c>
      <c r="B5" s="873">
        <v>192</v>
      </c>
      <c r="C5" s="451">
        <f t="shared" si="0"/>
        <v>0.1522601110229976</v>
      </c>
    </row>
    <row r="6" spans="1:3" ht="13.5" customHeight="1">
      <c r="A6" s="450" t="s">
        <v>469</v>
      </c>
      <c r="B6" s="873">
        <v>188</v>
      </c>
      <c r="C6" s="451">
        <f t="shared" si="0"/>
        <v>0.14908802537668517</v>
      </c>
    </row>
    <row r="7" spans="1:3" ht="13.5" customHeight="1">
      <c r="A7" s="450" t="s">
        <v>470</v>
      </c>
      <c r="B7" s="873">
        <v>141</v>
      </c>
      <c r="C7" s="451">
        <f t="shared" si="0"/>
        <v>0.11181601903251388</v>
      </c>
    </row>
    <row r="8" spans="1:3" ht="13.5" customHeight="1">
      <c r="A8" s="450" t="s">
        <v>471</v>
      </c>
      <c r="B8" s="873">
        <v>12</v>
      </c>
      <c r="C8" s="451">
        <f t="shared" si="0"/>
        <v>0.00951625693893735</v>
      </c>
    </row>
    <row r="9" spans="1:3" ht="13.5" customHeight="1">
      <c r="A9" s="450" t="s">
        <v>472</v>
      </c>
      <c r="B9" s="873">
        <v>6</v>
      </c>
      <c r="C9" s="451">
        <f t="shared" si="0"/>
        <v>0.004758128469468675</v>
      </c>
    </row>
    <row r="10" spans="1:3" ht="13.5" customHeight="1">
      <c r="A10" s="452" t="s">
        <v>409</v>
      </c>
      <c r="B10" s="874">
        <v>354</v>
      </c>
      <c r="C10" s="453">
        <f t="shared" si="0"/>
        <v>0.28072957969865187</v>
      </c>
    </row>
    <row r="11" spans="1:3" ht="13.5" customHeight="1">
      <c r="A11" s="454" t="s">
        <v>38</v>
      </c>
      <c r="B11" s="455">
        <f>SUM(B3:B10)</f>
        <v>1261</v>
      </c>
      <c r="C11" s="456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875" style="1004" customWidth="1"/>
    <col min="2" max="16384" width="9.00390625" style="1004" customWidth="1"/>
  </cols>
  <sheetData>
    <row r="1" spans="1:3" ht="13.5" customHeight="1">
      <c r="A1" s="559" t="s">
        <v>437</v>
      </c>
      <c r="C1" s="1004" t="s">
        <v>563</v>
      </c>
    </row>
    <row r="2" spans="1:3" ht="13.5" customHeight="1">
      <c r="A2" s="583" t="s">
        <v>522</v>
      </c>
      <c r="B2" s="1005" t="s">
        <v>78</v>
      </c>
      <c r="C2" s="1005" t="s">
        <v>79</v>
      </c>
    </row>
    <row r="3" spans="1:3" ht="13.5" customHeight="1">
      <c r="A3" s="1006" t="s">
        <v>524</v>
      </c>
      <c r="B3" s="1007">
        <v>319</v>
      </c>
      <c r="C3" s="567">
        <f>B3/B$7</f>
        <v>0.2529738302934179</v>
      </c>
    </row>
    <row r="4" spans="1:3" ht="13.5" customHeight="1">
      <c r="A4" s="1008" t="s">
        <v>525</v>
      </c>
      <c r="B4" s="1009">
        <v>76</v>
      </c>
      <c r="C4" s="569">
        <f>B4/B$7</f>
        <v>0.06026962727993656</v>
      </c>
    </row>
    <row r="5" spans="1:3" ht="13.5" customHeight="1">
      <c r="A5" s="1008" t="s">
        <v>526</v>
      </c>
      <c r="B5" s="1009">
        <v>13</v>
      </c>
      <c r="C5" s="569">
        <f>B5/B$7</f>
        <v>0.010309278350515464</v>
      </c>
    </row>
    <row r="6" spans="1:3" ht="13.5" customHeight="1">
      <c r="A6" s="1010" t="s">
        <v>527</v>
      </c>
      <c r="B6" s="1011">
        <v>853</v>
      </c>
      <c r="C6" s="571">
        <f>B6/B$7</f>
        <v>0.6764472640761301</v>
      </c>
    </row>
    <row r="7" spans="1:3" ht="13.5" customHeight="1">
      <c r="A7" s="1012" t="s">
        <v>523</v>
      </c>
      <c r="B7" s="1013">
        <f>SUM(B3:B6)</f>
        <v>1261</v>
      </c>
      <c r="C7" s="573">
        <f>B7/B$7</f>
        <v>1</v>
      </c>
    </row>
    <row r="8" spans="1:3" ht="13.5" customHeight="1">
      <c r="A8" s="559"/>
      <c r="B8" s="559"/>
      <c r="C8" s="559"/>
    </row>
  </sheetData>
  <printOptions/>
  <pageMargins left="0.75" right="0.75" top="1" bottom="1" header="0.512" footer="0.512"/>
  <pageSetup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6.125" style="458" customWidth="1"/>
    <col min="2" max="3" width="9.00390625" style="458" customWidth="1"/>
    <col min="4" max="6" width="13.875" style="458" customWidth="1"/>
    <col min="7" max="16384" width="9.00390625" style="458" customWidth="1"/>
  </cols>
  <sheetData>
    <row r="1" spans="1:2" ht="13.5" customHeight="1">
      <c r="A1" s="559" t="s">
        <v>437</v>
      </c>
      <c r="B1" s="458" t="s">
        <v>566</v>
      </c>
    </row>
    <row r="2" spans="1:3" ht="13.5" customHeight="1">
      <c r="A2" s="457" t="s">
        <v>399</v>
      </c>
      <c r="B2" s="457" t="s">
        <v>78</v>
      </c>
      <c r="C2" s="457" t="s">
        <v>79</v>
      </c>
    </row>
    <row r="3" spans="1:3" ht="13.5" customHeight="1">
      <c r="A3" s="459" t="s">
        <v>313</v>
      </c>
      <c r="B3" s="875">
        <v>79</v>
      </c>
      <c r="C3" s="460">
        <f>B3/B9</f>
        <v>0.10233160621761658</v>
      </c>
    </row>
    <row r="4" spans="1:3" ht="13.5" customHeight="1">
      <c r="A4" s="461" t="s">
        <v>314</v>
      </c>
      <c r="B4" s="876">
        <v>26</v>
      </c>
      <c r="C4" s="462">
        <f>B4/B$9</f>
        <v>0.03367875647668394</v>
      </c>
    </row>
    <row r="5" spans="1:3" ht="13.5" customHeight="1">
      <c r="A5" s="461" t="s">
        <v>315</v>
      </c>
      <c r="B5" s="876">
        <v>80</v>
      </c>
      <c r="C5" s="462">
        <f>B5/B$9</f>
        <v>0.10362694300518134</v>
      </c>
    </row>
    <row r="6" spans="1:3" ht="13.5" customHeight="1">
      <c r="A6" s="461" t="s">
        <v>316</v>
      </c>
      <c r="B6" s="876">
        <v>83</v>
      </c>
      <c r="C6" s="462">
        <f>B6/B$9</f>
        <v>0.10751295336787564</v>
      </c>
    </row>
    <row r="7" spans="1:3" ht="13.5" customHeight="1">
      <c r="A7" s="461" t="s">
        <v>317</v>
      </c>
      <c r="B7" s="876">
        <v>408</v>
      </c>
      <c r="C7" s="462">
        <f>B7/B$9</f>
        <v>0.5284974093264249</v>
      </c>
    </row>
    <row r="8" spans="1:3" ht="13.5" customHeight="1" thickBot="1">
      <c r="A8" s="463" t="s">
        <v>318</v>
      </c>
      <c r="B8" s="877">
        <v>156</v>
      </c>
      <c r="C8" s="464">
        <f>B8/B9</f>
        <v>0.20207253886010362</v>
      </c>
    </row>
    <row r="9" spans="1:3" ht="13.5" customHeight="1" thickTop="1">
      <c r="A9" s="465" t="s">
        <v>139</v>
      </c>
      <c r="B9" s="878">
        <v>772</v>
      </c>
      <c r="C9" s="466" t="s">
        <v>286</v>
      </c>
    </row>
    <row r="10" spans="1:3" ht="13.5" customHeight="1">
      <c r="A10" s="467"/>
      <c r="C10" s="467"/>
    </row>
    <row r="11" spans="1:3" ht="13.5" customHeight="1">
      <c r="A11" s="467"/>
      <c r="B11" s="467"/>
      <c r="C11" s="467"/>
    </row>
    <row r="12" spans="1:3" ht="13.5" customHeight="1">
      <c r="A12" s="467"/>
      <c r="B12" s="467"/>
      <c r="C12" s="467"/>
    </row>
    <row r="13" spans="1:3" ht="13.5" customHeight="1">
      <c r="A13" s="467"/>
      <c r="B13" s="467"/>
      <c r="C13" s="467"/>
    </row>
    <row r="14" spans="1:3" ht="13.5" customHeight="1">
      <c r="A14" s="467"/>
      <c r="B14" s="467"/>
      <c r="C14" s="467"/>
    </row>
    <row r="15" spans="1:3" ht="13.5" customHeight="1">
      <c r="A15" s="467"/>
      <c r="B15" s="467"/>
      <c r="C15" s="467"/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6.125" style="469" customWidth="1"/>
    <col min="2" max="3" width="9.00390625" style="469" customWidth="1"/>
    <col min="4" max="5" width="13.875" style="469" customWidth="1"/>
    <col min="6" max="6" width="9.125" style="469" customWidth="1"/>
    <col min="7" max="16384" width="9.00390625" style="469" customWidth="1"/>
  </cols>
  <sheetData>
    <row r="1" spans="1:2" ht="13.5" customHeight="1">
      <c r="A1" s="559" t="s">
        <v>437</v>
      </c>
      <c r="B1" s="469" t="s">
        <v>566</v>
      </c>
    </row>
    <row r="2" spans="1:3" ht="13.5" customHeight="1">
      <c r="A2" s="468" t="s">
        <v>400</v>
      </c>
      <c r="B2" s="468" t="s">
        <v>78</v>
      </c>
      <c r="C2" s="468" t="s">
        <v>79</v>
      </c>
    </row>
    <row r="3" spans="1:3" ht="13.5" customHeight="1">
      <c r="A3" s="470" t="s">
        <v>479</v>
      </c>
      <c r="B3" s="879">
        <v>345</v>
      </c>
      <c r="C3" s="471">
        <f>B3/B14</f>
        <v>0.38375973303670746</v>
      </c>
    </row>
    <row r="4" spans="1:3" ht="13.5" customHeight="1">
      <c r="A4" s="472" t="s">
        <v>480</v>
      </c>
      <c r="B4" s="880">
        <v>292</v>
      </c>
      <c r="C4" s="473">
        <f aca="true" t="shared" si="0" ref="C4:C12">B4/B$14</f>
        <v>0.3248053392658509</v>
      </c>
    </row>
    <row r="5" spans="1:3" ht="13.5" customHeight="1">
      <c r="A5" s="472" t="s">
        <v>481</v>
      </c>
      <c r="B5" s="880">
        <v>171</v>
      </c>
      <c r="C5" s="473">
        <f t="shared" si="0"/>
        <v>0.19021134593993325</v>
      </c>
    </row>
    <row r="6" spans="1:3" ht="13.5" customHeight="1">
      <c r="A6" s="472" t="s">
        <v>482</v>
      </c>
      <c r="B6" s="880">
        <v>311</v>
      </c>
      <c r="C6" s="473">
        <f t="shared" si="0"/>
        <v>0.3459399332591769</v>
      </c>
    </row>
    <row r="7" spans="1:3" ht="13.5" customHeight="1">
      <c r="A7" s="472" t="s">
        <v>483</v>
      </c>
      <c r="B7" s="880">
        <v>174</v>
      </c>
      <c r="C7" s="473">
        <f t="shared" si="0"/>
        <v>0.1935483870967742</v>
      </c>
    </row>
    <row r="8" spans="1:3" ht="13.5" customHeight="1">
      <c r="A8" s="472" t="s">
        <v>484</v>
      </c>
      <c r="B8" s="880">
        <v>161</v>
      </c>
      <c r="C8" s="473">
        <f t="shared" si="0"/>
        <v>0.17908787541713014</v>
      </c>
    </row>
    <row r="9" spans="1:3" ht="13.5" customHeight="1">
      <c r="A9" s="472" t="s">
        <v>485</v>
      </c>
      <c r="B9" s="880">
        <v>379</v>
      </c>
      <c r="C9" s="473">
        <f t="shared" si="0"/>
        <v>0.42157953281423804</v>
      </c>
    </row>
    <row r="10" spans="1:3" ht="13.5" customHeight="1">
      <c r="A10" s="472" t="s">
        <v>486</v>
      </c>
      <c r="B10" s="880">
        <v>151</v>
      </c>
      <c r="C10" s="473">
        <f t="shared" si="0"/>
        <v>0.16796440489432704</v>
      </c>
    </row>
    <row r="11" spans="1:3" ht="13.5" customHeight="1">
      <c r="A11" s="472" t="s">
        <v>487</v>
      </c>
      <c r="B11" s="880">
        <v>40</v>
      </c>
      <c r="C11" s="473">
        <f t="shared" si="0"/>
        <v>0.04449388209121246</v>
      </c>
    </row>
    <row r="12" spans="1:3" ht="13.5" customHeight="1">
      <c r="A12" s="472" t="s">
        <v>488</v>
      </c>
      <c r="B12" s="880">
        <v>100</v>
      </c>
      <c r="C12" s="473">
        <f t="shared" si="0"/>
        <v>0.11123470522803114</v>
      </c>
    </row>
    <row r="13" spans="1:3" ht="13.5" customHeight="1" thickBot="1">
      <c r="A13" s="474" t="s">
        <v>489</v>
      </c>
      <c r="B13" s="881">
        <v>57</v>
      </c>
      <c r="C13" s="475">
        <f>B13/B14</f>
        <v>0.06340378197997776</v>
      </c>
    </row>
    <row r="14" spans="1:3" ht="13.5" customHeight="1" thickTop="1">
      <c r="A14" s="476" t="s">
        <v>139</v>
      </c>
      <c r="B14" s="882">
        <v>899</v>
      </c>
      <c r="C14" s="377" t="s">
        <v>286</v>
      </c>
    </row>
    <row r="16" ht="13.5" customHeight="1">
      <c r="A16" s="559" t="s">
        <v>438</v>
      </c>
    </row>
    <row r="17" ht="13.5" customHeight="1">
      <c r="A17" s="559" t="s">
        <v>566</v>
      </c>
    </row>
    <row r="18" spans="1:3" ht="13.5" customHeight="1">
      <c r="A18" s="468" t="s">
        <v>400</v>
      </c>
      <c r="B18" s="468" t="s">
        <v>78</v>
      </c>
      <c r="C18" s="468" t="s">
        <v>79</v>
      </c>
    </row>
    <row r="19" spans="1:3" ht="13.5" customHeight="1">
      <c r="A19" s="470" t="s">
        <v>479</v>
      </c>
      <c r="B19" s="879">
        <v>154</v>
      </c>
      <c r="C19" s="471">
        <f>B19/B$29</f>
        <v>0.3347826086956522</v>
      </c>
    </row>
    <row r="20" spans="1:3" ht="13.5" customHeight="1">
      <c r="A20" s="472" t="s">
        <v>480</v>
      </c>
      <c r="B20" s="880">
        <v>184</v>
      </c>
      <c r="C20" s="473">
        <f aca="true" t="shared" si="1" ref="C20:C28">B20/B$29</f>
        <v>0.4</v>
      </c>
    </row>
    <row r="21" spans="1:3" ht="13.5" customHeight="1">
      <c r="A21" s="472" t="s">
        <v>481</v>
      </c>
      <c r="B21" s="880">
        <v>126</v>
      </c>
      <c r="C21" s="473">
        <f t="shared" si="1"/>
        <v>0.27391304347826084</v>
      </c>
    </row>
    <row r="22" spans="1:3" ht="13.5" customHeight="1">
      <c r="A22" s="472" t="s">
        <v>482</v>
      </c>
      <c r="B22" s="880">
        <v>187</v>
      </c>
      <c r="C22" s="473">
        <f t="shared" si="1"/>
        <v>0.40652173913043477</v>
      </c>
    </row>
    <row r="23" spans="1:3" ht="13.5" customHeight="1">
      <c r="A23" s="472" t="s">
        <v>483</v>
      </c>
      <c r="B23" s="880">
        <v>80</v>
      </c>
      <c r="C23" s="473">
        <f t="shared" si="1"/>
        <v>0.17391304347826086</v>
      </c>
    </row>
    <row r="24" spans="1:3" ht="13.5" customHeight="1">
      <c r="A24" s="472" t="s">
        <v>484</v>
      </c>
      <c r="B24" s="880">
        <v>121</v>
      </c>
      <c r="C24" s="473">
        <f t="shared" si="1"/>
        <v>0.26304347826086955</v>
      </c>
    </row>
    <row r="25" spans="1:3" ht="13.5" customHeight="1">
      <c r="A25" s="472" t="s">
        <v>485</v>
      </c>
      <c r="B25" s="880">
        <v>211</v>
      </c>
      <c r="C25" s="473">
        <f t="shared" si="1"/>
        <v>0.45869565217391306</v>
      </c>
    </row>
    <row r="26" spans="1:3" ht="13.5" customHeight="1">
      <c r="A26" s="472" t="s">
        <v>486</v>
      </c>
      <c r="B26" s="880">
        <v>100</v>
      </c>
      <c r="C26" s="473">
        <f t="shared" si="1"/>
        <v>0.21739130434782608</v>
      </c>
    </row>
    <row r="27" spans="1:3" ht="13.5" customHeight="1">
      <c r="A27" s="472" t="s">
        <v>487</v>
      </c>
      <c r="B27" s="880">
        <v>27</v>
      </c>
      <c r="C27" s="473">
        <f t="shared" si="1"/>
        <v>0.058695652173913045</v>
      </c>
    </row>
    <row r="28" spans="1:3" ht="13.5" customHeight="1" thickBot="1">
      <c r="A28" s="474" t="s">
        <v>489</v>
      </c>
      <c r="B28" s="900">
        <v>36</v>
      </c>
      <c r="C28" s="899">
        <f t="shared" si="1"/>
        <v>0.0782608695652174</v>
      </c>
    </row>
    <row r="29" spans="1:3" ht="13.5" customHeight="1" thickTop="1">
      <c r="A29" s="476" t="s">
        <v>139</v>
      </c>
      <c r="B29" s="882">
        <v>460</v>
      </c>
      <c r="C29" s="377" t="s">
        <v>286</v>
      </c>
    </row>
    <row r="31" spans="1:2" ht="13.5" customHeight="1">
      <c r="A31" s="559" t="s">
        <v>439</v>
      </c>
      <c r="B31" s="469" t="s">
        <v>566</v>
      </c>
    </row>
    <row r="32" spans="1:3" ht="13.5" customHeight="1">
      <c r="A32" s="468" t="s">
        <v>400</v>
      </c>
      <c r="B32" s="468" t="s">
        <v>78</v>
      </c>
      <c r="C32" s="468" t="s">
        <v>79</v>
      </c>
    </row>
    <row r="33" spans="1:3" ht="13.5" customHeight="1">
      <c r="A33" s="470" t="s">
        <v>479</v>
      </c>
      <c r="B33" s="879">
        <f aca="true" t="shared" si="2" ref="B33:B41">SUM(B3,B19)</f>
        <v>499</v>
      </c>
      <c r="C33" s="471">
        <f>B33/B44</f>
        <v>0.3671817512877116</v>
      </c>
    </row>
    <row r="34" spans="1:3" ht="13.5" customHeight="1">
      <c r="A34" s="472" t="s">
        <v>480</v>
      </c>
      <c r="B34" s="880">
        <f t="shared" si="2"/>
        <v>476</v>
      </c>
      <c r="C34" s="473">
        <f>B34/B$44</f>
        <v>0.3502575423105224</v>
      </c>
    </row>
    <row r="35" spans="1:3" ht="13.5" customHeight="1">
      <c r="A35" s="472" t="s">
        <v>481</v>
      </c>
      <c r="B35" s="880">
        <f t="shared" si="2"/>
        <v>297</v>
      </c>
      <c r="C35" s="473">
        <f aca="true" t="shared" si="3" ref="C35:C42">B35/B$44</f>
        <v>0.2185430463576159</v>
      </c>
    </row>
    <row r="36" spans="1:3" ht="13.5" customHeight="1">
      <c r="A36" s="472" t="s">
        <v>482</v>
      </c>
      <c r="B36" s="880">
        <f t="shared" si="2"/>
        <v>498</v>
      </c>
      <c r="C36" s="473">
        <f t="shared" si="3"/>
        <v>0.36644591611479027</v>
      </c>
    </row>
    <row r="37" spans="1:3" ht="13.5" customHeight="1">
      <c r="A37" s="472" t="s">
        <v>483</v>
      </c>
      <c r="B37" s="880">
        <f t="shared" si="2"/>
        <v>254</v>
      </c>
      <c r="C37" s="473">
        <f t="shared" si="3"/>
        <v>0.18690213392200147</v>
      </c>
    </row>
    <row r="38" spans="1:3" ht="13.5" customHeight="1">
      <c r="A38" s="472" t="s">
        <v>484</v>
      </c>
      <c r="B38" s="880">
        <f t="shared" si="2"/>
        <v>282</v>
      </c>
      <c r="C38" s="473">
        <f t="shared" si="3"/>
        <v>0.20750551876379691</v>
      </c>
    </row>
    <row r="39" spans="1:3" ht="13.5" customHeight="1">
      <c r="A39" s="472" t="s">
        <v>485</v>
      </c>
      <c r="B39" s="880">
        <f t="shared" si="2"/>
        <v>590</v>
      </c>
      <c r="C39" s="473">
        <f t="shared" si="3"/>
        <v>0.43414275202354674</v>
      </c>
    </row>
    <row r="40" spans="1:3" ht="13.5" customHeight="1">
      <c r="A40" s="472" t="s">
        <v>486</v>
      </c>
      <c r="B40" s="880">
        <f t="shared" si="2"/>
        <v>251</v>
      </c>
      <c r="C40" s="473">
        <f t="shared" si="3"/>
        <v>0.18469462840323767</v>
      </c>
    </row>
    <row r="41" spans="1:3" ht="13.5" customHeight="1">
      <c r="A41" s="472" t="s">
        <v>487</v>
      </c>
      <c r="B41" s="880">
        <f t="shared" si="2"/>
        <v>67</v>
      </c>
      <c r="C41" s="473">
        <f t="shared" si="3"/>
        <v>0.049300956585724795</v>
      </c>
    </row>
    <row r="42" spans="1:3" ht="13.5" customHeight="1">
      <c r="A42" s="472" t="s">
        <v>488</v>
      </c>
      <c r="B42" s="880">
        <v>100</v>
      </c>
      <c r="C42" s="473">
        <f t="shared" si="3"/>
        <v>0.07358351729212656</v>
      </c>
    </row>
    <row r="43" spans="1:3" ht="13.5" customHeight="1" thickBot="1">
      <c r="A43" s="898" t="s">
        <v>489</v>
      </c>
      <c r="B43" s="900">
        <f>SUM(B13,B28)</f>
        <v>93</v>
      </c>
      <c r="C43" s="899">
        <f>B43/B$44</f>
        <v>0.0684326710816777</v>
      </c>
    </row>
    <row r="44" spans="1:3" ht="13.5" customHeight="1" thickTop="1">
      <c r="A44" s="476" t="s">
        <v>139</v>
      </c>
      <c r="B44" s="882">
        <f>SUM(B14,B29)</f>
        <v>1359</v>
      </c>
      <c r="C44" s="377" t="s">
        <v>286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875" style="478" customWidth="1"/>
    <col min="2" max="16384" width="9.00390625" style="478" customWidth="1"/>
  </cols>
  <sheetData>
    <row r="1" spans="1:2" ht="13.5" customHeight="1">
      <c r="A1" s="559" t="s">
        <v>437</v>
      </c>
      <c r="B1" s="478" t="s">
        <v>563</v>
      </c>
    </row>
    <row r="2" spans="1:3" ht="13.5" customHeight="1">
      <c r="A2" s="477" t="s">
        <v>401</v>
      </c>
      <c r="B2" s="477" t="s">
        <v>298</v>
      </c>
      <c r="C2" s="477" t="s">
        <v>319</v>
      </c>
    </row>
    <row r="3" spans="1:3" ht="13.5" customHeight="1">
      <c r="A3" s="479" t="s">
        <v>473</v>
      </c>
      <c r="B3" s="883">
        <v>106</v>
      </c>
      <c r="C3" s="480">
        <f aca="true" t="shared" si="0" ref="C3:C9">B3/B$9</f>
        <v>0.08406026962727994</v>
      </c>
    </row>
    <row r="4" spans="1:3" ht="13.5" customHeight="1">
      <c r="A4" s="481" t="s">
        <v>474</v>
      </c>
      <c r="B4" s="884">
        <v>58</v>
      </c>
      <c r="C4" s="482">
        <f t="shared" si="0"/>
        <v>0.045995241871530534</v>
      </c>
    </row>
    <row r="5" spans="1:3" ht="13.5" customHeight="1">
      <c r="A5" s="481" t="s">
        <v>475</v>
      </c>
      <c r="B5" s="884">
        <v>153</v>
      </c>
      <c r="C5" s="482">
        <f t="shared" si="0"/>
        <v>0.12133227597145123</v>
      </c>
    </row>
    <row r="6" spans="1:3" ht="13.5" customHeight="1">
      <c r="A6" s="481" t="s">
        <v>476</v>
      </c>
      <c r="B6" s="884">
        <v>448</v>
      </c>
      <c r="C6" s="482">
        <f t="shared" si="0"/>
        <v>0.35527359238699446</v>
      </c>
    </row>
    <row r="7" spans="1:3" ht="13.5" customHeight="1">
      <c r="A7" s="481" t="s">
        <v>477</v>
      </c>
      <c r="B7" s="884">
        <v>79</v>
      </c>
      <c r="C7" s="482">
        <f t="shared" si="0"/>
        <v>0.0626486915146709</v>
      </c>
    </row>
    <row r="8" spans="1:3" ht="13.5" customHeight="1">
      <c r="A8" s="483" t="s">
        <v>93</v>
      </c>
      <c r="B8" s="885">
        <v>417</v>
      </c>
      <c r="C8" s="484">
        <f t="shared" si="0"/>
        <v>0.33068992862807295</v>
      </c>
    </row>
    <row r="9" spans="1:3" ht="13.5" customHeight="1">
      <c r="A9" s="485" t="s">
        <v>38</v>
      </c>
      <c r="B9" s="486">
        <f>SUM(B3:B8)</f>
        <v>1261</v>
      </c>
      <c r="C9" s="487">
        <f t="shared" si="0"/>
        <v>1</v>
      </c>
    </row>
    <row r="10" ht="13.5" customHeight="1">
      <c r="A10" s="488"/>
    </row>
    <row r="11" ht="13.5" customHeight="1">
      <c r="A11" s="488"/>
    </row>
    <row r="12" ht="13.5" customHeight="1">
      <c r="A12" s="488"/>
    </row>
    <row r="13" ht="13.5" customHeight="1">
      <c r="A13" s="488"/>
    </row>
    <row r="14" ht="13.5" customHeight="1">
      <c r="A14" s="488"/>
    </row>
    <row r="15" ht="13.5" customHeight="1">
      <c r="A15" s="488"/>
    </row>
    <row r="16" ht="13.5" customHeight="1">
      <c r="A16" s="488"/>
    </row>
    <row r="17" ht="13.5" customHeight="1">
      <c r="A17" s="488"/>
    </row>
    <row r="18" ht="13.5" customHeight="1">
      <c r="A18" s="488"/>
    </row>
    <row r="19" ht="13.5" customHeight="1">
      <c r="A19" s="488"/>
    </row>
    <row r="20" ht="13.5" customHeight="1">
      <c r="A20" s="488"/>
    </row>
    <row r="21" ht="13.5" customHeight="1">
      <c r="A21" s="488"/>
    </row>
    <row r="22" ht="13.5" customHeight="1">
      <c r="A22" s="488"/>
    </row>
    <row r="23" ht="13.5" customHeight="1">
      <c r="A23" s="488"/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8.00390625" style="27" customWidth="1"/>
    <col min="2" max="3" width="9.00390625" style="27" customWidth="1"/>
    <col min="4" max="4" width="23.125" style="27" customWidth="1"/>
    <col min="5" max="5" width="18.00390625" style="27" customWidth="1"/>
    <col min="6" max="16384" width="9.00390625" style="27" customWidth="1"/>
  </cols>
  <sheetData>
    <row r="1" spans="1:2" ht="13.5" customHeight="1">
      <c r="A1" s="559" t="s">
        <v>437</v>
      </c>
      <c r="B1" s="27" t="s">
        <v>535</v>
      </c>
    </row>
    <row r="2" spans="1:3" ht="13.5" customHeight="1">
      <c r="A2" s="21" t="s">
        <v>342</v>
      </c>
      <c r="B2" s="21" t="s">
        <v>65</v>
      </c>
      <c r="C2" s="21" t="s">
        <v>17</v>
      </c>
    </row>
    <row r="3" spans="1:3" ht="13.5" customHeight="1">
      <c r="A3" s="542" t="s">
        <v>338</v>
      </c>
      <c r="B3" s="677">
        <v>1931</v>
      </c>
      <c r="C3" s="543">
        <f aca="true" t="shared" si="0" ref="C3:C8">B3/B$8</f>
        <v>0.09367874642216077</v>
      </c>
    </row>
    <row r="4" spans="1:3" ht="13.5" customHeight="1">
      <c r="A4" s="20" t="s">
        <v>339</v>
      </c>
      <c r="B4" s="678">
        <v>6154</v>
      </c>
      <c r="C4" s="24">
        <f t="shared" si="0"/>
        <v>0.29854945907922187</v>
      </c>
    </row>
    <row r="5" spans="1:3" ht="13.5" customHeight="1">
      <c r="A5" s="20" t="s">
        <v>340</v>
      </c>
      <c r="B5" s="678">
        <v>3869</v>
      </c>
      <c r="C5" s="24">
        <f t="shared" si="0"/>
        <v>0.18769708436423616</v>
      </c>
    </row>
    <row r="6" spans="1:3" ht="13.5" customHeight="1">
      <c r="A6" s="20" t="s">
        <v>341</v>
      </c>
      <c r="B6" s="678">
        <v>7452</v>
      </c>
      <c r="C6" s="24">
        <f t="shared" si="0"/>
        <v>0.36151942948624655</v>
      </c>
    </row>
    <row r="7" spans="1:3" ht="13.5" customHeight="1">
      <c r="A7" s="544" t="s">
        <v>327</v>
      </c>
      <c r="B7" s="679">
        <v>1207</v>
      </c>
      <c r="C7" s="545">
        <f t="shared" si="0"/>
        <v>0.05855528064813467</v>
      </c>
    </row>
    <row r="8" spans="1:3" ht="13.5" customHeight="1">
      <c r="A8" s="546" t="s">
        <v>10</v>
      </c>
      <c r="B8" s="25">
        <f>SUM(B3:B7)</f>
        <v>20613</v>
      </c>
      <c r="C8" s="26">
        <f t="shared" si="0"/>
        <v>1</v>
      </c>
    </row>
    <row r="9" ht="13.5" customHeight="1">
      <c r="F9" s="547"/>
    </row>
    <row r="10" ht="13.5" customHeight="1">
      <c r="A10" s="559" t="s">
        <v>438</v>
      </c>
    </row>
    <row r="11" ht="13.5" customHeight="1">
      <c r="A11" s="559" t="s">
        <v>535</v>
      </c>
    </row>
    <row r="12" spans="1:3" ht="13.5" customHeight="1">
      <c r="A12" s="541" t="s">
        <v>342</v>
      </c>
      <c r="B12" s="541" t="s">
        <v>65</v>
      </c>
      <c r="C12" s="541" t="s">
        <v>17</v>
      </c>
    </row>
    <row r="13" spans="1:3" ht="13.5" customHeight="1">
      <c r="A13" s="20" t="s">
        <v>338</v>
      </c>
      <c r="B13" s="678">
        <v>564</v>
      </c>
      <c r="C13" s="24">
        <f aca="true" t="shared" si="1" ref="C13:C18">B13/B$18</f>
        <v>0.08017057569296375</v>
      </c>
    </row>
    <row r="14" spans="1:3" ht="13.5" customHeight="1">
      <c r="A14" s="20" t="s">
        <v>339</v>
      </c>
      <c r="B14" s="678">
        <v>759</v>
      </c>
      <c r="C14" s="24">
        <f t="shared" si="1"/>
        <v>0.10788912579957356</v>
      </c>
    </row>
    <row r="15" spans="1:3" ht="13.5" customHeight="1">
      <c r="A15" s="20" t="s">
        <v>340</v>
      </c>
      <c r="B15" s="678">
        <v>1568</v>
      </c>
      <c r="C15" s="24">
        <f t="shared" si="1"/>
        <v>0.2228855721393035</v>
      </c>
    </row>
    <row r="16" spans="1:3" ht="13.5" customHeight="1">
      <c r="A16" s="20" t="s">
        <v>341</v>
      </c>
      <c r="B16" s="678">
        <v>3035</v>
      </c>
      <c r="C16" s="24">
        <f t="shared" si="1"/>
        <v>0.4314143567874911</v>
      </c>
    </row>
    <row r="17" spans="1:3" ht="13.5" customHeight="1">
      <c r="A17" s="544" t="s">
        <v>327</v>
      </c>
      <c r="B17" s="679">
        <v>1109</v>
      </c>
      <c r="C17" s="545">
        <f t="shared" si="1"/>
        <v>0.1576403695806681</v>
      </c>
    </row>
    <row r="18" spans="1:3" ht="13.5" customHeight="1">
      <c r="A18" s="546" t="s">
        <v>10</v>
      </c>
      <c r="B18" s="25">
        <f>SUM(B13:B17)</f>
        <v>7035</v>
      </c>
      <c r="C18" s="26">
        <f t="shared" si="1"/>
        <v>1</v>
      </c>
    </row>
    <row r="20" spans="1:2" ht="13.5" customHeight="1">
      <c r="A20" s="559" t="s">
        <v>439</v>
      </c>
      <c r="B20" s="27" t="s">
        <v>535</v>
      </c>
    </row>
    <row r="21" spans="1:3" ht="13.5" customHeight="1">
      <c r="A21" s="143" t="s">
        <v>342</v>
      </c>
      <c r="B21" s="143" t="s">
        <v>65</v>
      </c>
      <c r="C21" s="143" t="s">
        <v>17</v>
      </c>
    </row>
    <row r="22" spans="1:3" ht="13.5" customHeight="1">
      <c r="A22" s="542" t="s">
        <v>338</v>
      </c>
      <c r="B22" s="677">
        <f>SUM(B3,B13)</f>
        <v>2495</v>
      </c>
      <c r="C22" s="543">
        <f aca="true" t="shared" si="2" ref="C22:C27">B22/B$27</f>
        <v>0.0902416087962963</v>
      </c>
    </row>
    <row r="23" spans="1:3" ht="13.5" customHeight="1">
      <c r="A23" s="20" t="s">
        <v>339</v>
      </c>
      <c r="B23" s="678">
        <f>SUM(B4,B14)</f>
        <v>6913</v>
      </c>
      <c r="C23" s="24">
        <f t="shared" si="2"/>
        <v>0.25003616898148145</v>
      </c>
    </row>
    <row r="24" spans="1:3" ht="13.5" customHeight="1">
      <c r="A24" s="20" t="s">
        <v>340</v>
      </c>
      <c r="B24" s="678">
        <f>SUM(B5,B15)</f>
        <v>5437</v>
      </c>
      <c r="C24" s="24">
        <f t="shared" si="2"/>
        <v>0.19665075231481483</v>
      </c>
    </row>
    <row r="25" spans="1:3" ht="13.5" customHeight="1">
      <c r="A25" s="20" t="s">
        <v>341</v>
      </c>
      <c r="B25" s="678">
        <f>SUM(B6,B16)</f>
        <v>10487</v>
      </c>
      <c r="C25" s="24">
        <f t="shared" si="2"/>
        <v>0.3793041087962963</v>
      </c>
    </row>
    <row r="26" spans="1:3" ht="13.5" customHeight="1">
      <c r="A26" s="544" t="s">
        <v>327</v>
      </c>
      <c r="B26" s="679">
        <f>SUM(B7,B17)</f>
        <v>2316</v>
      </c>
      <c r="C26" s="545">
        <f t="shared" si="2"/>
        <v>0.0837673611111111</v>
      </c>
    </row>
    <row r="27" spans="1:3" ht="13.5" customHeight="1">
      <c r="A27" s="546" t="s">
        <v>10</v>
      </c>
      <c r="B27" s="25">
        <f>SUM(B22:B26)</f>
        <v>27648</v>
      </c>
      <c r="C27" s="26">
        <f t="shared" si="2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875" style="240" bestFit="1" customWidth="1"/>
    <col min="2" max="3" width="6.75390625" style="240" customWidth="1"/>
    <col min="4" max="4" width="9.00390625" style="240" customWidth="1"/>
    <col min="5" max="5" width="24.875" style="240" bestFit="1" customWidth="1"/>
    <col min="6" max="6" width="6.00390625" style="240" bestFit="1" customWidth="1"/>
    <col min="7" max="7" width="4.50390625" style="240" bestFit="1" customWidth="1"/>
    <col min="8" max="8" width="4.625" style="240" bestFit="1" customWidth="1"/>
    <col min="9" max="9" width="4.625" style="240" customWidth="1"/>
    <col min="10" max="10" width="9.00390625" style="240" customWidth="1"/>
    <col min="11" max="11" width="12.50390625" style="240" bestFit="1" customWidth="1"/>
    <col min="12" max="12" width="7.625" style="240" bestFit="1" customWidth="1"/>
    <col min="13" max="13" width="10.375" style="240" bestFit="1" customWidth="1"/>
    <col min="14" max="16384" width="9.00390625" style="240" customWidth="1"/>
  </cols>
  <sheetData>
    <row r="1" spans="1:2" ht="13.5" customHeight="1">
      <c r="A1" s="559" t="s">
        <v>437</v>
      </c>
      <c r="B1" s="240" t="s">
        <v>567</v>
      </c>
    </row>
    <row r="2" spans="1:3" ht="13.5" customHeight="1">
      <c r="A2" s="489" t="s">
        <v>359</v>
      </c>
      <c r="B2" s="489" t="s">
        <v>9</v>
      </c>
      <c r="C2" s="489" t="s">
        <v>162</v>
      </c>
    </row>
    <row r="3" spans="1:3" ht="13.5" customHeight="1">
      <c r="A3" s="490" t="s">
        <v>299</v>
      </c>
      <c r="B3" s="890">
        <v>648</v>
      </c>
      <c r="C3" s="105">
        <f aca="true" t="shared" si="0" ref="C3:C10">B3/B$36</f>
        <v>0.4429254955570745</v>
      </c>
    </row>
    <row r="4" spans="1:3" ht="13.5" customHeight="1">
      <c r="A4" s="491" t="s">
        <v>300</v>
      </c>
      <c r="B4" s="891">
        <v>112</v>
      </c>
      <c r="C4" s="108">
        <f t="shared" si="0"/>
        <v>0.07655502392344497</v>
      </c>
    </row>
    <row r="5" spans="1:3" ht="13.5" customHeight="1">
      <c r="A5" s="491" t="s">
        <v>301</v>
      </c>
      <c r="B5" s="891">
        <v>32</v>
      </c>
      <c r="C5" s="108">
        <f t="shared" si="0"/>
        <v>0.021872863978127138</v>
      </c>
    </row>
    <row r="6" spans="1:3" ht="13.5" customHeight="1">
      <c r="A6" s="491" t="s">
        <v>302</v>
      </c>
      <c r="B6" s="891">
        <v>75</v>
      </c>
      <c r="C6" s="108">
        <f t="shared" si="0"/>
        <v>0.05126452494873548</v>
      </c>
    </row>
    <row r="7" spans="1:3" ht="13.5" customHeight="1">
      <c r="A7" s="491" t="s">
        <v>303</v>
      </c>
      <c r="B7" s="891">
        <v>39</v>
      </c>
      <c r="C7" s="108">
        <f t="shared" si="0"/>
        <v>0.026657552973342446</v>
      </c>
    </row>
    <row r="8" spans="1:3" ht="13.5" customHeight="1">
      <c r="A8" s="491" t="s">
        <v>304</v>
      </c>
      <c r="B8" s="891">
        <v>27</v>
      </c>
      <c r="C8" s="108">
        <f t="shared" si="0"/>
        <v>0.01845522898154477</v>
      </c>
    </row>
    <row r="9" spans="1:3" ht="13.5" customHeight="1">
      <c r="A9" s="491" t="s">
        <v>305</v>
      </c>
      <c r="B9" s="891">
        <v>124</v>
      </c>
      <c r="C9" s="108">
        <f t="shared" si="0"/>
        <v>0.08475734791524266</v>
      </c>
    </row>
    <row r="10" spans="1:3" ht="13.5" customHeight="1" thickBot="1">
      <c r="A10" s="492" t="s">
        <v>6</v>
      </c>
      <c r="B10" s="892">
        <v>52</v>
      </c>
      <c r="C10" s="111">
        <f t="shared" si="0"/>
        <v>0.0355434039644566</v>
      </c>
    </row>
    <row r="11" spans="1:3" ht="13.5" customHeight="1" thickTop="1">
      <c r="A11" s="493" t="s">
        <v>321</v>
      </c>
      <c r="B11" s="893">
        <v>910</v>
      </c>
      <c r="C11" s="889" t="s">
        <v>322</v>
      </c>
    </row>
    <row r="13" ht="13.5" customHeight="1">
      <c r="A13" s="559" t="s">
        <v>438</v>
      </c>
    </row>
    <row r="14" ht="13.5" customHeight="1">
      <c r="A14" s="559" t="s">
        <v>568</v>
      </c>
    </row>
    <row r="15" spans="1:3" ht="13.5" customHeight="1">
      <c r="A15" s="489" t="s">
        <v>359</v>
      </c>
      <c r="B15" s="489" t="s">
        <v>9</v>
      </c>
      <c r="C15" s="489" t="s">
        <v>162</v>
      </c>
    </row>
    <row r="16" spans="1:3" ht="13.5" customHeight="1">
      <c r="A16" s="490" t="s">
        <v>299</v>
      </c>
      <c r="B16" s="890">
        <v>306</v>
      </c>
      <c r="C16" s="105">
        <f>B16/B$24</f>
        <v>0.5533453887884268</v>
      </c>
    </row>
    <row r="17" spans="1:3" ht="13.5" customHeight="1">
      <c r="A17" s="491" t="s">
        <v>300</v>
      </c>
      <c r="B17" s="891">
        <v>84</v>
      </c>
      <c r="C17" s="105">
        <f aca="true" t="shared" si="1" ref="C17:C23">B17/B$24</f>
        <v>0.1518987341772152</v>
      </c>
    </row>
    <row r="18" spans="1:3" ht="13.5" customHeight="1">
      <c r="A18" s="491" t="s">
        <v>301</v>
      </c>
      <c r="B18" s="891">
        <v>13</v>
      </c>
      <c r="C18" s="105">
        <f t="shared" si="1"/>
        <v>0.023508137432188065</v>
      </c>
    </row>
    <row r="19" spans="1:3" ht="13.5" customHeight="1">
      <c r="A19" s="491" t="s">
        <v>302</v>
      </c>
      <c r="B19" s="891">
        <v>69</v>
      </c>
      <c r="C19" s="105">
        <f t="shared" si="1"/>
        <v>0.12477396021699819</v>
      </c>
    </row>
    <row r="20" spans="1:3" ht="13.5" customHeight="1">
      <c r="A20" s="491" t="s">
        <v>303</v>
      </c>
      <c r="B20" s="891">
        <v>22</v>
      </c>
      <c r="C20" s="105">
        <f t="shared" si="1"/>
        <v>0.039783001808318265</v>
      </c>
    </row>
    <row r="21" spans="1:3" ht="13.5" customHeight="1">
      <c r="A21" s="491" t="s">
        <v>304</v>
      </c>
      <c r="B21" s="891">
        <v>29</v>
      </c>
      <c r="C21" s="105">
        <f t="shared" si="1"/>
        <v>0.05244122965641953</v>
      </c>
    </row>
    <row r="22" spans="1:3" ht="13.5" customHeight="1">
      <c r="A22" s="491" t="s">
        <v>305</v>
      </c>
      <c r="B22" s="891">
        <v>116</v>
      </c>
      <c r="C22" s="105">
        <f t="shared" si="1"/>
        <v>0.20976491862567812</v>
      </c>
    </row>
    <row r="23" spans="1:3" ht="13.5" customHeight="1" thickBot="1">
      <c r="A23" s="492" t="s">
        <v>6</v>
      </c>
      <c r="B23" s="892">
        <v>49</v>
      </c>
      <c r="C23" s="105">
        <f t="shared" si="1"/>
        <v>0.08860759493670886</v>
      </c>
    </row>
    <row r="24" spans="1:3" ht="13.5" customHeight="1" thickTop="1">
      <c r="A24" s="493" t="s">
        <v>533</v>
      </c>
      <c r="B24" s="1029">
        <v>553</v>
      </c>
      <c r="C24" s="889" t="s">
        <v>534</v>
      </c>
    </row>
    <row r="26" spans="1:2" ht="13.5" customHeight="1">
      <c r="A26" s="559" t="s">
        <v>439</v>
      </c>
      <c r="B26" s="240" t="s">
        <v>565</v>
      </c>
    </row>
    <row r="27" spans="1:3" ht="13.5" customHeight="1">
      <c r="A27" s="489" t="s">
        <v>359</v>
      </c>
      <c r="B27" s="489" t="s">
        <v>9</v>
      </c>
      <c r="C27" s="489" t="s">
        <v>231</v>
      </c>
    </row>
    <row r="28" spans="1:3" ht="13.5" customHeight="1">
      <c r="A28" s="886" t="s">
        <v>299</v>
      </c>
      <c r="B28" s="894">
        <v>954</v>
      </c>
      <c r="C28" s="787">
        <f>B28/B$36</f>
        <v>0.6520847573479153</v>
      </c>
    </row>
    <row r="29" spans="1:3" ht="13.5" customHeight="1">
      <c r="A29" s="491" t="s">
        <v>300</v>
      </c>
      <c r="B29" s="895">
        <v>196</v>
      </c>
      <c r="C29" s="108">
        <f>B29/B$36</f>
        <v>0.1339712918660287</v>
      </c>
    </row>
    <row r="30" spans="1:3" ht="13.5" customHeight="1">
      <c r="A30" s="491" t="s">
        <v>301</v>
      </c>
      <c r="B30" s="895">
        <v>45</v>
      </c>
      <c r="C30" s="108">
        <f aca="true" t="shared" si="2" ref="C30:C35">B30/B$36</f>
        <v>0.030758714969241284</v>
      </c>
    </row>
    <row r="31" spans="1:3" ht="13.5" customHeight="1">
      <c r="A31" s="887" t="s">
        <v>478</v>
      </c>
      <c r="B31" s="895">
        <v>144</v>
      </c>
      <c r="C31" s="108">
        <f t="shared" si="2"/>
        <v>0.09842788790157211</v>
      </c>
    </row>
    <row r="32" spans="1:3" ht="13.5" customHeight="1">
      <c r="A32" s="491" t="s">
        <v>303</v>
      </c>
      <c r="B32" s="895">
        <v>61</v>
      </c>
      <c r="C32" s="108">
        <f t="shared" si="2"/>
        <v>0.041695146958304855</v>
      </c>
    </row>
    <row r="33" spans="1:3" ht="13.5" customHeight="1">
      <c r="A33" s="491" t="s">
        <v>304</v>
      </c>
      <c r="B33" s="895">
        <v>56</v>
      </c>
      <c r="C33" s="108">
        <f t="shared" si="2"/>
        <v>0.03827751196172249</v>
      </c>
    </row>
    <row r="34" spans="1:3" ht="13.5" customHeight="1">
      <c r="A34" s="491" t="s">
        <v>305</v>
      </c>
      <c r="B34" s="895">
        <v>240</v>
      </c>
      <c r="C34" s="108">
        <f t="shared" si="2"/>
        <v>0.16404647983595352</v>
      </c>
    </row>
    <row r="35" spans="1:3" ht="13.5" customHeight="1" thickBot="1">
      <c r="A35" s="888" t="s">
        <v>6</v>
      </c>
      <c r="B35" s="896">
        <v>101</v>
      </c>
      <c r="C35" s="789">
        <f t="shared" si="2"/>
        <v>0.06903622693096377</v>
      </c>
    </row>
    <row r="36" spans="1:3" ht="13.5" customHeight="1" thickTop="1">
      <c r="A36" s="493" t="s">
        <v>119</v>
      </c>
      <c r="B36" s="897">
        <v>1463</v>
      </c>
      <c r="C36" s="889" t="s">
        <v>322</v>
      </c>
    </row>
  </sheetData>
  <printOptions/>
  <pageMargins left="0.75" right="0.75" top="1" bottom="1" header="0.512" footer="0.512"/>
  <pageSetup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8.625" style="495" customWidth="1"/>
    <col min="2" max="16384" width="9.00390625" style="495" customWidth="1"/>
  </cols>
  <sheetData>
    <row r="1" spans="1:2" ht="13.5" customHeight="1">
      <c r="A1" s="559" t="s">
        <v>437</v>
      </c>
      <c r="B1" s="495" t="s">
        <v>569</v>
      </c>
    </row>
    <row r="2" spans="1:3" ht="13.5" customHeight="1">
      <c r="A2" s="494" t="s">
        <v>402</v>
      </c>
      <c r="B2" s="494" t="s">
        <v>78</v>
      </c>
      <c r="C2" s="494" t="s">
        <v>79</v>
      </c>
    </row>
    <row r="3" spans="1:3" ht="13.5" customHeight="1">
      <c r="A3" s="496" t="s">
        <v>403</v>
      </c>
      <c r="B3" s="901">
        <v>208</v>
      </c>
      <c r="C3" s="497">
        <f aca="true" t="shared" si="0" ref="C3:C11">B3/B$11</f>
        <v>0.16494845360824742</v>
      </c>
    </row>
    <row r="4" spans="1:3" ht="13.5" customHeight="1">
      <c r="A4" s="498" t="s">
        <v>404</v>
      </c>
      <c r="B4" s="902">
        <v>241</v>
      </c>
      <c r="C4" s="499">
        <f t="shared" si="0"/>
        <v>0.19111816019032513</v>
      </c>
    </row>
    <row r="5" spans="1:3" ht="13.5" customHeight="1">
      <c r="A5" s="498" t="s">
        <v>405</v>
      </c>
      <c r="B5" s="902">
        <v>40</v>
      </c>
      <c r="C5" s="499">
        <f t="shared" si="0"/>
        <v>0.0317208564631245</v>
      </c>
    </row>
    <row r="6" spans="1:3" ht="13.5" customHeight="1">
      <c r="A6" s="498" t="s">
        <v>490</v>
      </c>
      <c r="B6" s="902">
        <v>44</v>
      </c>
      <c r="C6" s="499">
        <f t="shared" si="0"/>
        <v>0.034892942109436956</v>
      </c>
    </row>
    <row r="7" spans="1:3" ht="13.5" customHeight="1">
      <c r="A7" s="498" t="s">
        <v>406</v>
      </c>
      <c r="B7" s="902">
        <v>25</v>
      </c>
      <c r="C7" s="499">
        <f t="shared" si="0"/>
        <v>0.019825535289452814</v>
      </c>
    </row>
    <row r="8" spans="1:3" ht="13.5" customHeight="1">
      <c r="A8" s="498" t="s">
        <v>407</v>
      </c>
      <c r="B8" s="902">
        <v>277</v>
      </c>
      <c r="C8" s="499">
        <f t="shared" si="0"/>
        <v>0.2196669310071372</v>
      </c>
    </row>
    <row r="9" spans="1:3" ht="13.5" customHeight="1">
      <c r="A9" s="498" t="s">
        <v>408</v>
      </c>
      <c r="B9" s="902">
        <v>68</v>
      </c>
      <c r="C9" s="499">
        <f t="shared" si="0"/>
        <v>0.05392545598731166</v>
      </c>
    </row>
    <row r="10" spans="1:3" ht="13.5" customHeight="1">
      <c r="A10" s="500" t="s">
        <v>409</v>
      </c>
      <c r="B10" s="903">
        <v>358</v>
      </c>
      <c r="C10" s="501">
        <f t="shared" si="0"/>
        <v>0.2839016653449643</v>
      </c>
    </row>
    <row r="11" spans="1:3" ht="13.5" customHeight="1">
      <c r="A11" s="502" t="s">
        <v>38</v>
      </c>
      <c r="B11" s="503">
        <f>SUM(B3:B10)</f>
        <v>1261</v>
      </c>
      <c r="C11" s="504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375" style="506" customWidth="1"/>
    <col min="2" max="16384" width="9.00390625" style="506" customWidth="1"/>
  </cols>
  <sheetData>
    <row r="1" spans="1:3" ht="13.5" customHeight="1">
      <c r="A1" s="559" t="s">
        <v>437</v>
      </c>
      <c r="C1" s="506" t="s">
        <v>569</v>
      </c>
    </row>
    <row r="2" spans="1:3" ht="13.5" customHeight="1">
      <c r="A2" s="505" t="s">
        <v>306</v>
      </c>
      <c r="B2" s="505" t="s">
        <v>78</v>
      </c>
      <c r="C2" s="505" t="s">
        <v>79</v>
      </c>
    </row>
    <row r="3" spans="1:3" ht="13.5" customHeight="1">
      <c r="A3" s="507" t="s">
        <v>307</v>
      </c>
      <c r="B3" s="904">
        <v>232</v>
      </c>
      <c r="C3" s="508">
        <f aca="true" t="shared" si="0" ref="C3:C10">B3/B$10</f>
        <v>0.18398096748612214</v>
      </c>
    </row>
    <row r="4" spans="1:3" ht="13.5" customHeight="1">
      <c r="A4" s="509" t="s">
        <v>308</v>
      </c>
      <c r="B4" s="905">
        <v>178</v>
      </c>
      <c r="C4" s="510">
        <f t="shared" si="0"/>
        <v>0.14115781126090404</v>
      </c>
    </row>
    <row r="5" spans="1:3" ht="13.5" customHeight="1">
      <c r="A5" s="509" t="s">
        <v>309</v>
      </c>
      <c r="B5" s="905">
        <v>74</v>
      </c>
      <c r="C5" s="510">
        <f t="shared" si="0"/>
        <v>0.05868358445678033</v>
      </c>
    </row>
    <row r="6" spans="1:3" ht="13.5" customHeight="1">
      <c r="A6" s="509" t="s">
        <v>310</v>
      </c>
      <c r="B6" s="905">
        <v>105</v>
      </c>
      <c r="C6" s="510">
        <f t="shared" si="0"/>
        <v>0.08326724821570182</v>
      </c>
    </row>
    <row r="7" spans="1:3" ht="13.5" customHeight="1">
      <c r="A7" s="509" t="s">
        <v>311</v>
      </c>
      <c r="B7" s="905">
        <v>263</v>
      </c>
      <c r="C7" s="510">
        <f t="shared" si="0"/>
        <v>0.20856463124504362</v>
      </c>
    </row>
    <row r="8" spans="1:3" ht="13.5" customHeight="1">
      <c r="A8" s="509" t="s">
        <v>31</v>
      </c>
      <c r="B8" s="905">
        <v>52</v>
      </c>
      <c r="C8" s="510">
        <f t="shared" si="0"/>
        <v>0.041237113402061855</v>
      </c>
    </row>
    <row r="9" spans="1:3" ht="13.5" customHeight="1">
      <c r="A9" s="511" t="s">
        <v>195</v>
      </c>
      <c r="B9" s="906">
        <v>357</v>
      </c>
      <c r="C9" s="512">
        <f t="shared" si="0"/>
        <v>0.2831086439333862</v>
      </c>
    </row>
    <row r="10" spans="1:3" ht="13.5" customHeight="1">
      <c r="A10" s="513" t="s">
        <v>38</v>
      </c>
      <c r="B10" s="907">
        <f>SUM(B3:B9)</f>
        <v>1261</v>
      </c>
      <c r="C10" s="514">
        <f t="shared" si="0"/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&amp;L■アンケート調査
　（事業者）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625" style="925" customWidth="1"/>
    <col min="2" max="3" width="9.00390625" style="925" customWidth="1"/>
    <col min="4" max="8" width="13.875" style="925" customWidth="1"/>
    <col min="9" max="16384" width="9.00390625" style="925" customWidth="1"/>
  </cols>
  <sheetData>
    <row r="1" ht="13.5" customHeight="1">
      <c r="A1" s="559" t="s">
        <v>437</v>
      </c>
    </row>
    <row r="2" spans="1:3" ht="13.5" customHeight="1">
      <c r="A2" s="928" t="s">
        <v>516</v>
      </c>
      <c r="B2" s="928" t="s">
        <v>9</v>
      </c>
      <c r="C2" s="929" t="s">
        <v>412</v>
      </c>
    </row>
    <row r="3" spans="1:3" ht="13.5" customHeight="1">
      <c r="A3" s="953" t="s">
        <v>509</v>
      </c>
      <c r="B3" s="954">
        <v>87</v>
      </c>
      <c r="C3" s="955">
        <f>B3/B$11</f>
        <v>0.18471337579617833</v>
      </c>
    </row>
    <row r="4" spans="1:3" ht="13.5" customHeight="1">
      <c r="A4" s="956" t="s">
        <v>510</v>
      </c>
      <c r="B4" s="957">
        <v>47</v>
      </c>
      <c r="C4" s="958">
        <f aca="true" t="shared" si="0" ref="C4:C10">B4/B$11</f>
        <v>0.09978768577494693</v>
      </c>
    </row>
    <row r="5" spans="1:3" ht="13.5" customHeight="1">
      <c r="A5" s="956" t="s">
        <v>291</v>
      </c>
      <c r="B5" s="957">
        <v>223</v>
      </c>
      <c r="C5" s="958">
        <f t="shared" si="0"/>
        <v>0.4734607218683652</v>
      </c>
    </row>
    <row r="6" spans="1:3" ht="13.5" customHeight="1">
      <c r="A6" s="956" t="s">
        <v>511</v>
      </c>
      <c r="B6" s="957">
        <v>204</v>
      </c>
      <c r="C6" s="958">
        <f t="shared" si="0"/>
        <v>0.43312101910828027</v>
      </c>
    </row>
    <row r="7" spans="1:3" ht="13.5" customHeight="1">
      <c r="A7" s="956" t="s">
        <v>512</v>
      </c>
      <c r="B7" s="957">
        <v>123</v>
      </c>
      <c r="C7" s="958">
        <f t="shared" si="0"/>
        <v>0.2611464968152866</v>
      </c>
    </row>
    <row r="8" spans="1:3" ht="13.5" customHeight="1">
      <c r="A8" s="956" t="s">
        <v>513</v>
      </c>
      <c r="B8" s="957">
        <v>29</v>
      </c>
      <c r="C8" s="958">
        <f t="shared" si="0"/>
        <v>0.06157112526539278</v>
      </c>
    </row>
    <row r="9" spans="1:3" ht="13.5" customHeight="1">
      <c r="A9" s="956" t="s">
        <v>514</v>
      </c>
      <c r="B9" s="957">
        <v>69</v>
      </c>
      <c r="C9" s="958">
        <f t="shared" si="0"/>
        <v>0.1464968152866242</v>
      </c>
    </row>
    <row r="10" spans="1:3" ht="13.5" customHeight="1" thickBot="1">
      <c r="A10" s="959" t="s">
        <v>6</v>
      </c>
      <c r="B10" s="960">
        <v>40</v>
      </c>
      <c r="C10" s="961">
        <f t="shared" si="0"/>
        <v>0.08492569002123142</v>
      </c>
    </row>
    <row r="11" spans="1:3" ht="13.5" customHeight="1" thickTop="1">
      <c r="A11" s="962" t="s">
        <v>159</v>
      </c>
      <c r="B11" s="963">
        <v>471</v>
      </c>
      <c r="C11" s="889" t="s">
        <v>322</v>
      </c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00390625" style="548" customWidth="1"/>
    <col min="2" max="16384" width="9.00390625" style="548" customWidth="1"/>
  </cols>
  <sheetData>
    <row r="1" spans="1:2" ht="13.5" customHeight="1">
      <c r="A1" s="559" t="s">
        <v>437</v>
      </c>
      <c r="B1" s="548" t="s">
        <v>535</v>
      </c>
    </row>
    <row r="2" spans="1:3" ht="13.5" customHeight="1">
      <c r="A2" s="549" t="s">
        <v>343</v>
      </c>
      <c r="B2" s="549" t="s">
        <v>9</v>
      </c>
      <c r="C2" s="549" t="s">
        <v>17</v>
      </c>
    </row>
    <row r="3" spans="1:3" ht="13.5" customHeight="1">
      <c r="A3" s="550" t="s">
        <v>329</v>
      </c>
      <c r="B3" s="680">
        <v>5231</v>
      </c>
      <c r="C3" s="551">
        <f aca="true" t="shared" si="0" ref="C3:C9">B3/B$9</f>
        <v>0.2537718915247659</v>
      </c>
    </row>
    <row r="4" spans="1:3" ht="13.5" customHeight="1">
      <c r="A4" s="552" t="s">
        <v>330</v>
      </c>
      <c r="B4" s="681">
        <v>7445</v>
      </c>
      <c r="C4" s="553">
        <f t="shared" si="0"/>
        <v>0.3611798379663319</v>
      </c>
    </row>
    <row r="5" spans="1:3" ht="13.5" customHeight="1">
      <c r="A5" s="552" t="s">
        <v>331</v>
      </c>
      <c r="B5" s="681">
        <v>4699</v>
      </c>
      <c r="C5" s="553">
        <f t="shared" si="0"/>
        <v>0.22796293601125503</v>
      </c>
    </row>
    <row r="6" spans="1:3" ht="13.5" customHeight="1">
      <c r="A6" s="552" t="s">
        <v>332</v>
      </c>
      <c r="B6" s="681">
        <v>1459</v>
      </c>
      <c r="C6" s="553">
        <f t="shared" si="0"/>
        <v>0.07078057536506088</v>
      </c>
    </row>
    <row r="7" spans="1:3" ht="13.5" customHeight="1">
      <c r="A7" s="552" t="s">
        <v>333</v>
      </c>
      <c r="B7" s="681">
        <v>878</v>
      </c>
      <c r="C7" s="553">
        <f t="shared" si="0"/>
        <v>0.04259447921214767</v>
      </c>
    </row>
    <row r="8" spans="1:3" ht="13.5" customHeight="1">
      <c r="A8" s="554" t="s">
        <v>334</v>
      </c>
      <c r="B8" s="682">
        <v>901</v>
      </c>
      <c r="C8" s="555">
        <f t="shared" si="0"/>
        <v>0.043710279920438556</v>
      </c>
    </row>
    <row r="9" spans="1:3" ht="13.5" customHeight="1">
      <c r="A9" s="556" t="s">
        <v>10</v>
      </c>
      <c r="B9" s="557">
        <f>SUM(B3:B8)</f>
        <v>20613</v>
      </c>
      <c r="C9" s="558">
        <f t="shared" si="0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25390625" style="559" customWidth="1"/>
    <col min="2" max="16384" width="9.00390625" style="559" customWidth="1"/>
  </cols>
  <sheetData>
    <row r="1" spans="1:2" ht="13.5" customHeight="1">
      <c r="A1" s="559" t="s">
        <v>437</v>
      </c>
      <c r="B1" s="559" t="s">
        <v>535</v>
      </c>
    </row>
    <row r="2" spans="1:3" ht="13.5" customHeight="1">
      <c r="A2" s="564" t="s">
        <v>344</v>
      </c>
      <c r="B2" s="565" t="s">
        <v>9</v>
      </c>
      <c r="C2" s="565" t="s">
        <v>162</v>
      </c>
    </row>
    <row r="3" spans="1:3" ht="13.5" customHeight="1">
      <c r="A3" s="560" t="s">
        <v>345</v>
      </c>
      <c r="B3" s="566">
        <v>661</v>
      </c>
      <c r="C3" s="567">
        <f>B3/B$15</f>
        <v>0.03206714209479455</v>
      </c>
    </row>
    <row r="4" spans="1:3" ht="13.5" customHeight="1">
      <c r="A4" s="561" t="s">
        <v>346</v>
      </c>
      <c r="B4" s="568">
        <v>3730</v>
      </c>
      <c r="C4" s="569">
        <f aca="true" t="shared" si="0" ref="C4:C15">B4/B$15</f>
        <v>0.18095376704021734</v>
      </c>
    </row>
    <row r="5" spans="1:3" ht="13.5" customHeight="1">
      <c r="A5" s="561" t="s">
        <v>347</v>
      </c>
      <c r="B5" s="568">
        <v>1437</v>
      </c>
      <c r="C5" s="569">
        <f t="shared" si="0"/>
        <v>0.06971328773104352</v>
      </c>
    </row>
    <row r="6" spans="1:3" ht="13.5" customHeight="1">
      <c r="A6" s="561" t="s">
        <v>348</v>
      </c>
      <c r="B6" s="568">
        <v>5119</v>
      </c>
      <c r="C6" s="569">
        <f t="shared" si="0"/>
        <v>0.24833842720613206</v>
      </c>
    </row>
    <row r="7" spans="1:3" ht="13.5" customHeight="1">
      <c r="A7" s="561" t="s">
        <v>349</v>
      </c>
      <c r="B7" s="568">
        <v>1118</v>
      </c>
      <c r="C7" s="569">
        <f t="shared" si="0"/>
        <v>0.05423761703779169</v>
      </c>
    </row>
    <row r="8" spans="1:3" ht="13.5" customHeight="1">
      <c r="A8" s="561" t="s">
        <v>350</v>
      </c>
      <c r="B8" s="568">
        <v>2922</v>
      </c>
      <c r="C8" s="569">
        <f t="shared" si="0"/>
        <v>0.14175520302721584</v>
      </c>
    </row>
    <row r="9" spans="1:3" ht="13.5" customHeight="1">
      <c r="A9" s="561" t="s">
        <v>351</v>
      </c>
      <c r="B9" s="568">
        <v>439</v>
      </c>
      <c r="C9" s="569">
        <f t="shared" si="0"/>
        <v>0.021297239606073836</v>
      </c>
    </row>
    <row r="10" spans="1:3" ht="13.5" customHeight="1">
      <c r="A10" s="561" t="s">
        <v>352</v>
      </c>
      <c r="B10" s="568">
        <v>751</v>
      </c>
      <c r="C10" s="569">
        <f t="shared" si="0"/>
        <v>0.03643331877941105</v>
      </c>
    </row>
    <row r="11" spans="1:3" ht="13.5" customHeight="1">
      <c r="A11" s="561" t="s">
        <v>353</v>
      </c>
      <c r="B11" s="568">
        <v>301</v>
      </c>
      <c r="C11" s="569">
        <f t="shared" si="0"/>
        <v>0.014602435356328531</v>
      </c>
    </row>
    <row r="12" spans="1:3" ht="13.5" customHeight="1">
      <c r="A12" s="561" t="s">
        <v>354</v>
      </c>
      <c r="B12" s="568">
        <v>297</v>
      </c>
      <c r="C12" s="569">
        <f t="shared" si="0"/>
        <v>0.014408383059234463</v>
      </c>
    </row>
    <row r="13" spans="1:3" ht="13.5" customHeight="1">
      <c r="A13" s="561" t="s">
        <v>355</v>
      </c>
      <c r="B13" s="568">
        <v>1603</v>
      </c>
      <c r="C13" s="569">
        <f t="shared" si="0"/>
        <v>0.0777664580604473</v>
      </c>
    </row>
    <row r="14" spans="1:3" ht="13.5" customHeight="1">
      <c r="A14" s="562" t="s">
        <v>356</v>
      </c>
      <c r="B14" s="570">
        <v>2235</v>
      </c>
      <c r="C14" s="571">
        <f t="shared" si="0"/>
        <v>0.10842672100130986</v>
      </c>
    </row>
    <row r="15" spans="1:3" ht="13.5" customHeight="1">
      <c r="A15" s="563" t="s">
        <v>10</v>
      </c>
      <c r="B15" s="572">
        <f>SUM(B3:B14)</f>
        <v>20613</v>
      </c>
      <c r="C15" s="573">
        <f t="shared" si="0"/>
        <v>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2001-03-16T01:51:50Z</cp:lastPrinted>
  <dcterms:created xsi:type="dcterms:W3CDTF">2000-05-16T02:47:23Z</dcterms:created>
  <dcterms:modified xsi:type="dcterms:W3CDTF">2001-04-04T04:32:52Z</dcterms:modified>
  <cp:category/>
  <cp:version/>
  <cp:contentType/>
  <cp:contentStatus/>
</cp:coreProperties>
</file>